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w folder\EE\"/>
    </mc:Choice>
  </mc:AlternateContent>
  <bookViews>
    <workbookView xWindow="0" yWindow="0" windowWidth="20490" windowHeight="7755"/>
  </bookViews>
  <sheets>
    <sheet name="DETAILED ESTIMATE" sheetId="1" r:id="rId1"/>
  </sheets>
  <definedNames>
    <definedName name="_xlnm.Print_Area" localSheetId="0">'DETAILED ESTIMATE'!$B$2:$K$565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5" i="1" l="1"/>
  <c r="B550" i="1"/>
  <c r="B549" i="1"/>
  <c r="B551" i="1" s="1"/>
  <c r="B552" i="1" s="1"/>
  <c r="B543" i="1"/>
  <c r="B531" i="1"/>
  <c r="B530" i="1"/>
  <c r="B526" i="1"/>
  <c r="B525" i="1"/>
  <c r="B522" i="1"/>
  <c r="B521" i="1"/>
  <c r="B515" i="1"/>
  <c r="B513" i="1"/>
  <c r="B512" i="1"/>
  <c r="B514" i="1" s="1"/>
  <c r="B506" i="1"/>
  <c r="B504" i="1"/>
  <c r="B503" i="1"/>
  <c r="B489" i="1"/>
  <c r="B488" i="1"/>
  <c r="B481" i="1"/>
  <c r="B479" i="1"/>
  <c r="B478" i="1"/>
  <c r="B475" i="1"/>
  <c r="B474" i="1"/>
  <c r="B455" i="1"/>
  <c r="B454" i="1"/>
  <c r="B438" i="1"/>
  <c r="B437" i="1"/>
  <c r="B436" i="1"/>
  <c r="B435" i="1"/>
  <c r="B427" i="1"/>
  <c r="B426" i="1"/>
  <c r="B423" i="1"/>
  <c r="B422" i="1"/>
  <c r="B412" i="1"/>
  <c r="B411" i="1"/>
  <c r="B405" i="1"/>
  <c r="B404" i="1"/>
  <c r="B394" i="1"/>
  <c r="B393" i="1"/>
  <c r="B387" i="1"/>
  <c r="B371" i="1"/>
  <c r="B370" i="1"/>
  <c r="B359" i="1"/>
  <c r="B358" i="1"/>
  <c r="B352" i="1"/>
  <c r="B351" i="1"/>
  <c r="B346" i="1"/>
  <c r="B345" i="1"/>
  <c r="B339" i="1"/>
  <c r="B335" i="1"/>
  <c r="B334" i="1"/>
  <c r="B332" i="1"/>
  <c r="B333" i="1" s="1"/>
  <c r="B331" i="1"/>
  <c r="B330" i="1"/>
  <c r="B324" i="1"/>
  <c r="B307" i="1"/>
  <c r="B306" i="1"/>
  <c r="B300" i="1"/>
  <c r="B289" i="1"/>
  <c r="B288" i="1"/>
  <c r="B286" i="1"/>
  <c r="B280" i="1"/>
  <c r="B271" i="1"/>
  <c r="B270" i="1"/>
  <c r="B267" i="1"/>
  <c r="B266" i="1"/>
  <c r="B261" i="1"/>
  <c r="B260" i="1"/>
  <c r="B258" i="1"/>
  <c r="B257" i="1"/>
  <c r="B254" i="1"/>
  <c r="B253" i="1"/>
  <c r="B249" i="1"/>
  <c r="B248" i="1"/>
  <c r="B246" i="1"/>
  <c r="B245" i="1"/>
  <c r="B239" i="1"/>
  <c r="B232" i="1"/>
  <c r="B231" i="1"/>
  <c r="B218" i="1"/>
  <c r="B217" i="1"/>
  <c r="B211" i="1"/>
  <c r="B192" i="1"/>
  <c r="B186" i="1"/>
  <c r="B184" i="1"/>
  <c r="B183" i="1"/>
  <c r="B174" i="1"/>
  <c r="B173" i="1"/>
  <c r="B162" i="1"/>
  <c r="B161" i="1"/>
  <c r="B156" i="1"/>
  <c r="B155" i="1"/>
  <c r="B145" i="1"/>
  <c r="B144" i="1"/>
  <c r="B103" i="1"/>
  <c r="B102" i="1"/>
  <c r="B99" i="1"/>
  <c r="B98" i="1"/>
  <c r="B97" i="1"/>
  <c r="B91" i="1"/>
  <c r="B85" i="1"/>
  <c r="B84" i="1"/>
  <c r="B72" i="1"/>
  <c r="B71" i="1"/>
  <c r="B65" i="1"/>
  <c r="B62" i="1"/>
  <c r="B61" i="1"/>
  <c r="B31" i="1"/>
  <c r="B32" i="1"/>
  <c r="B33" i="1"/>
  <c r="B35" i="1" s="1"/>
  <c r="B34" i="1"/>
  <c r="B37" i="1"/>
  <c r="B38" i="1"/>
  <c r="B43" i="1"/>
  <c r="B44" i="1"/>
  <c r="B46" i="1"/>
  <c r="B47" i="1"/>
  <c r="B49" i="1"/>
  <c r="B50" i="1"/>
  <c r="B52" i="1"/>
  <c r="B53" i="1"/>
  <c r="B55" i="1"/>
  <c r="B30" i="1"/>
  <c r="B29" i="1"/>
  <c r="B28" i="1"/>
  <c r="B27" i="1"/>
  <c r="K560" i="1"/>
  <c r="G554" i="1"/>
  <c r="J554" i="1" s="1"/>
  <c r="G553" i="1"/>
  <c r="J553" i="1" s="1"/>
  <c r="G552" i="1"/>
  <c r="J552" i="1" s="1"/>
  <c r="G551" i="1"/>
  <c r="J551" i="1" s="1"/>
  <c r="G550" i="1"/>
  <c r="J550" i="1" s="1"/>
  <c r="G542" i="1"/>
  <c r="J542" i="1" s="1"/>
  <c r="G541" i="1"/>
  <c r="J541" i="1" s="1"/>
  <c r="G540" i="1"/>
  <c r="J540" i="1" s="1"/>
  <c r="G539" i="1"/>
  <c r="J539" i="1" s="1"/>
  <c r="G538" i="1"/>
  <c r="J538" i="1" s="1"/>
  <c r="G537" i="1"/>
  <c r="J537" i="1" s="1"/>
  <c r="G536" i="1"/>
  <c r="J536" i="1" s="1"/>
  <c r="G535" i="1"/>
  <c r="J535" i="1" s="1"/>
  <c r="G534" i="1"/>
  <c r="J534" i="1" s="1"/>
  <c r="G533" i="1"/>
  <c r="J533" i="1" s="1"/>
  <c r="G532" i="1"/>
  <c r="J532" i="1" s="1"/>
  <c r="G529" i="1"/>
  <c r="J529" i="1" s="1"/>
  <c r="G528" i="1"/>
  <c r="J528" i="1" s="1"/>
  <c r="G527" i="1"/>
  <c r="J527" i="1" s="1"/>
  <c r="G524" i="1"/>
  <c r="J524" i="1" s="1"/>
  <c r="G523" i="1"/>
  <c r="J523" i="1" s="1"/>
  <c r="G514" i="1"/>
  <c r="J514" i="1" s="1"/>
  <c r="K516" i="1" s="1"/>
  <c r="G505" i="1"/>
  <c r="J505" i="1" s="1"/>
  <c r="G502" i="1"/>
  <c r="J502" i="1" s="1"/>
  <c r="G501" i="1"/>
  <c r="J501" i="1" s="1"/>
  <c r="G500" i="1"/>
  <c r="J500" i="1" s="1"/>
  <c r="G499" i="1"/>
  <c r="J499" i="1" s="1"/>
  <c r="G498" i="1"/>
  <c r="J498" i="1" s="1"/>
  <c r="G497" i="1"/>
  <c r="J497" i="1" s="1"/>
  <c r="G496" i="1"/>
  <c r="J496" i="1" s="1"/>
  <c r="G495" i="1"/>
  <c r="J495" i="1" s="1"/>
  <c r="G494" i="1"/>
  <c r="J494" i="1" s="1"/>
  <c r="G493" i="1"/>
  <c r="J493" i="1" s="1"/>
  <c r="G492" i="1"/>
  <c r="J492" i="1" s="1"/>
  <c r="G491" i="1"/>
  <c r="J491" i="1" s="1"/>
  <c r="G490" i="1"/>
  <c r="J490" i="1" s="1"/>
  <c r="K507" i="1" s="1"/>
  <c r="G480" i="1"/>
  <c r="J480" i="1" s="1"/>
  <c r="G477" i="1"/>
  <c r="J477" i="1" s="1"/>
  <c r="G476" i="1"/>
  <c r="J476" i="1" s="1"/>
  <c r="G473" i="1"/>
  <c r="J473" i="1" s="1"/>
  <c r="G472" i="1"/>
  <c r="J472" i="1" s="1"/>
  <c r="G471" i="1"/>
  <c r="J471" i="1" s="1"/>
  <c r="G470" i="1"/>
  <c r="J470" i="1" s="1"/>
  <c r="G469" i="1"/>
  <c r="J469" i="1" s="1"/>
  <c r="G468" i="1"/>
  <c r="J468" i="1" s="1"/>
  <c r="G467" i="1"/>
  <c r="J467" i="1" s="1"/>
  <c r="G466" i="1"/>
  <c r="J466" i="1" s="1"/>
  <c r="G465" i="1"/>
  <c r="J465" i="1" s="1"/>
  <c r="G464" i="1"/>
  <c r="J464" i="1" s="1"/>
  <c r="G463" i="1"/>
  <c r="J463" i="1" s="1"/>
  <c r="G462" i="1"/>
  <c r="J462" i="1" s="1"/>
  <c r="G461" i="1"/>
  <c r="J461" i="1" s="1"/>
  <c r="G460" i="1"/>
  <c r="J460" i="1" s="1"/>
  <c r="G459" i="1"/>
  <c r="J459" i="1" s="1"/>
  <c r="G458" i="1"/>
  <c r="J458" i="1" s="1"/>
  <c r="G457" i="1"/>
  <c r="J457" i="1" s="1"/>
  <c r="G456" i="1"/>
  <c r="J456" i="1" s="1"/>
  <c r="G453" i="1"/>
  <c r="J453" i="1" s="1"/>
  <c r="G452" i="1"/>
  <c r="J452" i="1" s="1"/>
  <c r="G451" i="1"/>
  <c r="J451" i="1" s="1"/>
  <c r="G450" i="1"/>
  <c r="J450" i="1" s="1"/>
  <c r="G449" i="1"/>
  <c r="J449" i="1" s="1"/>
  <c r="G448" i="1"/>
  <c r="J448" i="1" s="1"/>
  <c r="G447" i="1"/>
  <c r="J447" i="1" s="1"/>
  <c r="G446" i="1"/>
  <c r="J446" i="1" s="1"/>
  <c r="G445" i="1"/>
  <c r="J445" i="1" s="1"/>
  <c r="G444" i="1"/>
  <c r="J444" i="1" s="1"/>
  <c r="G443" i="1"/>
  <c r="J443" i="1" s="1"/>
  <c r="G442" i="1"/>
  <c r="J442" i="1" s="1"/>
  <c r="G441" i="1"/>
  <c r="J441" i="1" s="1"/>
  <c r="G440" i="1"/>
  <c r="J440" i="1" s="1"/>
  <c r="G439" i="1"/>
  <c r="J439" i="1" s="1"/>
  <c r="G438" i="1"/>
  <c r="J438" i="1" s="1"/>
  <c r="G437" i="1"/>
  <c r="J437" i="1" s="1"/>
  <c r="G428" i="1"/>
  <c r="J428" i="1" s="1"/>
  <c r="G425" i="1"/>
  <c r="J425" i="1" s="1"/>
  <c r="G424" i="1"/>
  <c r="J424" i="1" s="1"/>
  <c r="G421" i="1"/>
  <c r="J421" i="1" s="1"/>
  <c r="G420" i="1"/>
  <c r="J420" i="1" s="1"/>
  <c r="G419" i="1"/>
  <c r="J419" i="1" s="1"/>
  <c r="G418" i="1"/>
  <c r="J418" i="1" s="1"/>
  <c r="G417" i="1"/>
  <c r="J417" i="1" s="1"/>
  <c r="G416" i="1"/>
  <c r="J416" i="1" s="1"/>
  <c r="G415" i="1"/>
  <c r="J415" i="1" s="1"/>
  <c r="G414" i="1"/>
  <c r="J414" i="1" s="1"/>
  <c r="G413" i="1"/>
  <c r="J413" i="1" s="1"/>
  <c r="G410" i="1"/>
  <c r="J410" i="1" s="1"/>
  <c r="G409" i="1"/>
  <c r="J409" i="1" s="1"/>
  <c r="G408" i="1"/>
  <c r="J408" i="1" s="1"/>
  <c r="G407" i="1"/>
  <c r="J407" i="1" s="1"/>
  <c r="G406" i="1"/>
  <c r="J406" i="1" s="1"/>
  <c r="G403" i="1"/>
  <c r="J403" i="1" s="1"/>
  <c r="G402" i="1"/>
  <c r="J402" i="1" s="1"/>
  <c r="G401" i="1"/>
  <c r="J401" i="1" s="1"/>
  <c r="G400" i="1"/>
  <c r="J400" i="1" s="1"/>
  <c r="G399" i="1"/>
  <c r="J399" i="1" s="1"/>
  <c r="G398" i="1"/>
  <c r="J398" i="1" s="1"/>
  <c r="G397" i="1"/>
  <c r="J397" i="1" s="1"/>
  <c r="G396" i="1"/>
  <c r="J396" i="1" s="1"/>
  <c r="G395" i="1"/>
  <c r="J395" i="1" s="1"/>
  <c r="G386" i="1"/>
  <c r="J386" i="1" s="1"/>
  <c r="G385" i="1"/>
  <c r="J385" i="1" s="1"/>
  <c r="G384" i="1"/>
  <c r="J384" i="1" s="1"/>
  <c r="G383" i="1"/>
  <c r="J383" i="1" s="1"/>
  <c r="G382" i="1"/>
  <c r="J382" i="1" s="1"/>
  <c r="G381" i="1"/>
  <c r="J381" i="1" s="1"/>
  <c r="G380" i="1"/>
  <c r="J380" i="1" s="1"/>
  <c r="G379" i="1"/>
  <c r="J379" i="1" s="1"/>
  <c r="G378" i="1"/>
  <c r="J378" i="1" s="1"/>
  <c r="G377" i="1"/>
  <c r="J377" i="1" s="1"/>
  <c r="G376" i="1"/>
  <c r="J376" i="1" s="1"/>
  <c r="G375" i="1"/>
  <c r="J375" i="1" s="1"/>
  <c r="G374" i="1"/>
  <c r="J374" i="1" s="1"/>
  <c r="G373" i="1"/>
  <c r="J373" i="1" s="1"/>
  <c r="G372" i="1"/>
  <c r="J372" i="1" s="1"/>
  <c r="G369" i="1"/>
  <c r="J369" i="1" s="1"/>
  <c r="G368" i="1"/>
  <c r="J368" i="1" s="1"/>
  <c r="G367" i="1"/>
  <c r="J367" i="1" s="1"/>
  <c r="G366" i="1"/>
  <c r="J366" i="1" s="1"/>
  <c r="G365" i="1"/>
  <c r="J365" i="1" s="1"/>
  <c r="G364" i="1"/>
  <c r="J364" i="1" s="1"/>
  <c r="G363" i="1"/>
  <c r="J363" i="1" s="1"/>
  <c r="G362" i="1"/>
  <c r="J362" i="1" s="1"/>
  <c r="G361" i="1"/>
  <c r="J361" i="1" s="1"/>
  <c r="G360" i="1"/>
  <c r="J360" i="1" s="1"/>
  <c r="G357" i="1"/>
  <c r="J357" i="1" s="1"/>
  <c r="G356" i="1"/>
  <c r="J356" i="1" s="1"/>
  <c r="G355" i="1"/>
  <c r="J355" i="1" s="1"/>
  <c r="G354" i="1"/>
  <c r="J354" i="1" s="1"/>
  <c r="G353" i="1"/>
  <c r="J353" i="1" s="1"/>
  <c r="G350" i="1"/>
  <c r="J350" i="1" s="1"/>
  <c r="G349" i="1"/>
  <c r="J349" i="1" s="1"/>
  <c r="G348" i="1"/>
  <c r="J348" i="1" s="1"/>
  <c r="G347" i="1"/>
  <c r="J347" i="1" s="1"/>
  <c r="B553" i="1" l="1"/>
  <c r="B554" i="1"/>
  <c r="B523" i="1"/>
  <c r="B490" i="1"/>
  <c r="B439" i="1"/>
  <c r="B395" i="1"/>
  <c r="B396" i="1"/>
  <c r="B347" i="1"/>
  <c r="B336" i="1"/>
  <c r="B337" i="1" s="1"/>
  <c r="B338" i="1" s="1"/>
  <c r="B308" i="1"/>
  <c r="B290" i="1"/>
  <c r="B287" i="1"/>
  <c r="B291" i="1"/>
  <c r="B247" i="1"/>
  <c r="B219" i="1"/>
  <c r="B193" i="1"/>
  <c r="B194" i="1"/>
  <c r="B100" i="1"/>
  <c r="B73" i="1"/>
  <c r="B63" i="1"/>
  <c r="B64" i="1" s="1"/>
  <c r="B36" i="1"/>
  <c r="K544" i="1"/>
  <c r="K556" i="1"/>
  <c r="K388" i="1"/>
  <c r="B528" i="1" l="1"/>
  <c r="B524" i="1"/>
  <c r="B527" i="1"/>
  <c r="B491" i="1"/>
  <c r="B440" i="1"/>
  <c r="B397" i="1"/>
  <c r="B398" i="1"/>
  <c r="B348" i="1"/>
  <c r="B309" i="1"/>
  <c r="B310" i="1"/>
  <c r="B292" i="1"/>
  <c r="B250" i="1"/>
  <c r="B252" i="1" s="1"/>
  <c r="B251" i="1"/>
  <c r="B220" i="1"/>
  <c r="B195" i="1"/>
  <c r="B104" i="1"/>
  <c r="B101" i="1"/>
  <c r="B74" i="1"/>
  <c r="B39" i="1"/>
  <c r="B529" i="1" l="1"/>
  <c r="B492" i="1"/>
  <c r="B441" i="1"/>
  <c r="B399" i="1"/>
  <c r="B349" i="1"/>
  <c r="B311" i="1"/>
  <c r="B312" i="1"/>
  <c r="B313" i="1" s="1"/>
  <c r="B293" i="1"/>
  <c r="B255" i="1"/>
  <c r="B256" i="1" s="1"/>
  <c r="B221" i="1"/>
  <c r="B196" i="1"/>
  <c r="B105" i="1"/>
  <c r="B75" i="1"/>
  <c r="B76" i="1"/>
  <c r="B40" i="1"/>
  <c r="B41" i="1"/>
  <c r="B42" i="1" s="1"/>
  <c r="B532" i="1" l="1"/>
  <c r="B533" i="1" s="1"/>
  <c r="B493" i="1"/>
  <c r="B494" i="1" s="1"/>
  <c r="B442" i="1"/>
  <c r="B400" i="1"/>
  <c r="B353" i="1"/>
  <c r="B350" i="1"/>
  <c r="B354" i="1"/>
  <c r="B356" i="1"/>
  <c r="B355" i="1"/>
  <c r="B314" i="1"/>
  <c r="B315" i="1"/>
  <c r="B294" i="1"/>
  <c r="B295" i="1" s="1"/>
  <c r="B259" i="1"/>
  <c r="B262" i="1" s="1"/>
  <c r="B222" i="1"/>
  <c r="B197" i="1"/>
  <c r="B106" i="1"/>
  <c r="B107" i="1"/>
  <c r="B77" i="1"/>
  <c r="B45" i="1"/>
  <c r="B48" i="1" s="1"/>
  <c r="B534" i="1" l="1"/>
  <c r="B535" i="1" s="1"/>
  <c r="B536" i="1"/>
  <c r="B537" i="1" s="1"/>
  <c r="B538" i="1" s="1"/>
  <c r="B496" i="1"/>
  <c r="B497" i="1" s="1"/>
  <c r="B495" i="1"/>
  <c r="B443" i="1"/>
  <c r="B401" i="1"/>
  <c r="B357" i="1"/>
  <c r="B316" i="1"/>
  <c r="B317" i="1"/>
  <c r="B318" i="1" s="1"/>
  <c r="B296" i="1"/>
  <c r="B297" i="1" s="1"/>
  <c r="B298" i="1" s="1"/>
  <c r="B299" i="1" s="1"/>
  <c r="B263" i="1"/>
  <c r="B264" i="1" s="1"/>
  <c r="B265" i="1" s="1"/>
  <c r="B268" i="1" s="1"/>
  <c r="B269" i="1" s="1"/>
  <c r="B272" i="1" s="1"/>
  <c r="B273" i="1" s="1"/>
  <c r="B274" i="1" s="1"/>
  <c r="B275" i="1" s="1"/>
  <c r="B276" i="1" s="1"/>
  <c r="B277" i="1" s="1"/>
  <c r="B278" i="1" s="1"/>
  <c r="B279" i="1" s="1"/>
  <c r="B223" i="1"/>
  <c r="B198" i="1"/>
  <c r="B199" i="1"/>
  <c r="B200" i="1" s="1"/>
  <c r="B201" i="1" s="1"/>
  <c r="B108" i="1"/>
  <c r="B78" i="1"/>
  <c r="B51" i="1"/>
  <c r="B54" i="1"/>
  <c r="B539" i="1" l="1"/>
  <c r="B540" i="1"/>
  <c r="B541" i="1"/>
  <c r="B542" i="1" s="1"/>
  <c r="B498" i="1"/>
  <c r="B499" i="1" s="1"/>
  <c r="B500" i="1"/>
  <c r="B501" i="1" s="1"/>
  <c r="B502" i="1" s="1"/>
  <c r="B505" i="1" s="1"/>
  <c r="B444" i="1"/>
  <c r="B402" i="1"/>
  <c r="B360" i="1"/>
  <c r="B319" i="1"/>
  <c r="B320" i="1" s="1"/>
  <c r="B321" i="1" s="1"/>
  <c r="B224" i="1"/>
  <c r="B225" i="1" s="1"/>
  <c r="B226" i="1" s="1"/>
  <c r="B227" i="1" s="1"/>
  <c r="B228" i="1" s="1"/>
  <c r="B229" i="1" s="1"/>
  <c r="B230" i="1" s="1"/>
  <c r="B233" i="1" s="1"/>
  <c r="B234" i="1" s="1"/>
  <c r="B235" i="1" s="1"/>
  <c r="B236" i="1" s="1"/>
  <c r="B237" i="1" s="1"/>
  <c r="B238" i="1" s="1"/>
  <c r="B202" i="1"/>
  <c r="B203" i="1" s="1"/>
  <c r="B204" i="1" s="1"/>
  <c r="B109" i="1"/>
  <c r="B110" i="1" s="1"/>
  <c r="B79" i="1"/>
  <c r="B445" i="1" l="1"/>
  <c r="B446" i="1" s="1"/>
  <c r="B447" i="1" s="1"/>
  <c r="B448" i="1" s="1"/>
  <c r="B449" i="1" s="1"/>
  <c r="B450" i="1" s="1"/>
  <c r="B451" i="1" s="1"/>
  <c r="B452" i="1" s="1"/>
  <c r="B453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6" i="1" s="1"/>
  <c r="B477" i="1" s="1"/>
  <c r="B480" i="1" s="1"/>
  <c r="B403" i="1"/>
  <c r="B361" i="1"/>
  <c r="B322" i="1"/>
  <c r="B323" i="1" s="1"/>
  <c r="B205" i="1"/>
  <c r="B206" i="1" s="1"/>
  <c r="B207" i="1" s="1"/>
  <c r="B208" i="1" s="1"/>
  <c r="B209" i="1" s="1"/>
  <c r="B210" i="1" s="1"/>
  <c r="B111" i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6" i="1" s="1"/>
  <c r="B147" i="1" s="1"/>
  <c r="B148" i="1" s="1"/>
  <c r="B149" i="1" s="1"/>
  <c r="B150" i="1" s="1"/>
  <c r="B151" i="1" s="1"/>
  <c r="B152" i="1" s="1"/>
  <c r="B153" i="1" s="1"/>
  <c r="B154" i="1" s="1"/>
  <c r="B157" i="1" s="1"/>
  <c r="B158" i="1" s="1"/>
  <c r="B159" i="1" s="1"/>
  <c r="B160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5" i="1" s="1"/>
  <c r="B176" i="1" s="1"/>
  <c r="B177" i="1" s="1"/>
  <c r="B178" i="1" s="1"/>
  <c r="B179" i="1" s="1"/>
  <c r="B180" i="1" s="1"/>
  <c r="B181" i="1" s="1"/>
  <c r="B182" i="1" s="1"/>
  <c r="B185" i="1" s="1"/>
  <c r="B80" i="1"/>
  <c r="B81" i="1" s="1"/>
  <c r="B82" i="1" s="1"/>
  <c r="B83" i="1" s="1"/>
  <c r="B86" i="1" s="1"/>
  <c r="B87" i="1" s="1"/>
  <c r="B88" i="1" s="1"/>
  <c r="B89" i="1" s="1"/>
  <c r="B90" i="1" s="1"/>
  <c r="B406" i="1" l="1"/>
  <c r="B407" i="1" s="1"/>
  <c r="B408" i="1" s="1"/>
  <c r="B409" i="1" s="1"/>
  <c r="B410" i="1" s="1"/>
  <c r="B413" i="1" s="1"/>
  <c r="B414" i="1" s="1"/>
  <c r="B415" i="1" s="1"/>
  <c r="B416" i="1" s="1"/>
  <c r="B417" i="1" s="1"/>
  <c r="B418" i="1" s="1"/>
  <c r="B419" i="1" s="1"/>
  <c r="B420" i="1" s="1"/>
  <c r="B421" i="1" s="1"/>
  <c r="B424" i="1" s="1"/>
  <c r="B425" i="1" s="1"/>
  <c r="B428" i="1" s="1"/>
  <c r="B362" i="1"/>
  <c r="B363" i="1" s="1"/>
  <c r="B364" i="1" s="1"/>
  <c r="B365" i="1" s="1"/>
  <c r="B366" i="1" s="1"/>
  <c r="B367" i="1" s="1"/>
  <c r="B368" i="1" s="1"/>
  <c r="B369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G338" i="1" l="1"/>
  <c r="J338" i="1" s="1"/>
  <c r="G337" i="1"/>
  <c r="J337" i="1" s="1"/>
  <c r="G336" i="1"/>
  <c r="J336" i="1" s="1"/>
  <c r="G333" i="1"/>
  <c r="J333" i="1" s="1"/>
  <c r="G332" i="1"/>
  <c r="J332" i="1" s="1"/>
  <c r="G323" i="1"/>
  <c r="J323" i="1" s="1"/>
  <c r="G322" i="1"/>
  <c r="J322" i="1" s="1"/>
  <c r="G321" i="1"/>
  <c r="J321" i="1" s="1"/>
  <c r="G320" i="1"/>
  <c r="J320" i="1" s="1"/>
  <c r="G319" i="1"/>
  <c r="J319" i="1" s="1"/>
  <c r="G318" i="1"/>
  <c r="J318" i="1" s="1"/>
  <c r="G317" i="1"/>
  <c r="J317" i="1" s="1"/>
  <c r="G316" i="1"/>
  <c r="J316" i="1" s="1"/>
  <c r="G315" i="1"/>
  <c r="J315" i="1" s="1"/>
  <c r="G314" i="1"/>
  <c r="J314" i="1" s="1"/>
  <c r="G313" i="1"/>
  <c r="J313" i="1" s="1"/>
  <c r="G312" i="1"/>
  <c r="J312" i="1" s="1"/>
  <c r="G311" i="1"/>
  <c r="J311" i="1" s="1"/>
  <c r="G310" i="1"/>
  <c r="J310" i="1" s="1"/>
  <c r="G309" i="1"/>
  <c r="J309" i="1" s="1"/>
  <c r="G308" i="1"/>
  <c r="J308" i="1" s="1"/>
  <c r="G307" i="1"/>
  <c r="J307" i="1" s="1"/>
  <c r="G299" i="1"/>
  <c r="J299" i="1" s="1"/>
  <c r="G298" i="1"/>
  <c r="J298" i="1" s="1"/>
  <c r="G297" i="1"/>
  <c r="J297" i="1" s="1"/>
  <c r="G296" i="1"/>
  <c r="J296" i="1" s="1"/>
  <c r="G295" i="1"/>
  <c r="J295" i="1" s="1"/>
  <c r="G294" i="1"/>
  <c r="J294" i="1" s="1"/>
  <c r="G293" i="1"/>
  <c r="J293" i="1" s="1"/>
  <c r="G292" i="1"/>
  <c r="J292" i="1" s="1"/>
  <c r="G291" i="1"/>
  <c r="J291" i="1" s="1"/>
  <c r="G290" i="1"/>
  <c r="J290" i="1" s="1"/>
  <c r="G287" i="1"/>
  <c r="J287" i="1" s="1"/>
  <c r="G279" i="1"/>
  <c r="J279" i="1" s="1"/>
  <c r="G278" i="1"/>
  <c r="J278" i="1" s="1"/>
  <c r="G277" i="1"/>
  <c r="J277" i="1" s="1"/>
  <c r="G276" i="1"/>
  <c r="J276" i="1" s="1"/>
  <c r="G275" i="1"/>
  <c r="J275" i="1" s="1"/>
  <c r="G274" i="1"/>
  <c r="J274" i="1" s="1"/>
  <c r="G273" i="1"/>
  <c r="J273" i="1" s="1"/>
  <c r="G272" i="1"/>
  <c r="J272" i="1" s="1"/>
  <c r="G269" i="1"/>
  <c r="J269" i="1" s="1"/>
  <c r="G268" i="1"/>
  <c r="J268" i="1" s="1"/>
  <c r="G265" i="1"/>
  <c r="J265" i="1" s="1"/>
  <c r="E264" i="1"/>
  <c r="G264" i="1" s="1"/>
  <c r="J264" i="1" s="1"/>
  <c r="G263" i="1"/>
  <c r="J263" i="1" s="1"/>
  <c r="G262" i="1"/>
  <c r="J262" i="1" s="1"/>
  <c r="G259" i="1"/>
  <c r="J259" i="1" s="1"/>
  <c r="G256" i="1"/>
  <c r="J256" i="1" s="1"/>
  <c r="G255" i="1"/>
  <c r="J255" i="1" s="1"/>
  <c r="G252" i="1"/>
  <c r="J252" i="1" s="1"/>
  <c r="G251" i="1"/>
  <c r="J251" i="1" s="1"/>
  <c r="G250" i="1"/>
  <c r="J250" i="1" s="1"/>
  <c r="G247" i="1"/>
  <c r="J247" i="1" s="1"/>
  <c r="G238" i="1"/>
  <c r="J238" i="1" s="1"/>
  <c r="G237" i="1"/>
  <c r="J237" i="1" s="1"/>
  <c r="G236" i="1"/>
  <c r="J236" i="1" s="1"/>
  <c r="G235" i="1"/>
  <c r="J235" i="1" s="1"/>
  <c r="G234" i="1"/>
  <c r="J234" i="1" s="1"/>
  <c r="G233" i="1"/>
  <c r="J233" i="1" s="1"/>
  <c r="G230" i="1"/>
  <c r="J230" i="1" s="1"/>
  <c r="G229" i="1"/>
  <c r="J229" i="1" s="1"/>
  <c r="G228" i="1"/>
  <c r="J228" i="1" s="1"/>
  <c r="G227" i="1"/>
  <c r="J227" i="1" s="1"/>
  <c r="G226" i="1"/>
  <c r="J226" i="1" s="1"/>
  <c r="G225" i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9" i="1"/>
  <c r="J219" i="1" s="1"/>
  <c r="G210" i="1"/>
  <c r="J210" i="1" s="1"/>
  <c r="G209" i="1"/>
  <c r="J209" i="1" s="1"/>
  <c r="G208" i="1"/>
  <c r="J208" i="1" s="1"/>
  <c r="G207" i="1"/>
  <c r="J207" i="1" s="1"/>
  <c r="G206" i="1"/>
  <c r="J206" i="1" s="1"/>
  <c r="G205" i="1"/>
  <c r="J205" i="1" s="1"/>
  <c r="G204" i="1"/>
  <c r="J204" i="1" s="1"/>
  <c r="G203" i="1"/>
  <c r="J203" i="1" s="1"/>
  <c r="G202" i="1"/>
  <c r="J202" i="1" s="1"/>
  <c r="G201" i="1"/>
  <c r="J201" i="1" s="1"/>
  <c r="G200" i="1"/>
  <c r="J200" i="1" s="1"/>
  <c r="G199" i="1"/>
  <c r="J199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5" i="1"/>
  <c r="J185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76" i="1"/>
  <c r="J176" i="1" s="1"/>
  <c r="G175" i="1"/>
  <c r="J175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G166" i="1"/>
  <c r="J166" i="1" s="1"/>
  <c r="G165" i="1"/>
  <c r="J165" i="1" s="1"/>
  <c r="G164" i="1"/>
  <c r="J164" i="1" s="1"/>
  <c r="G163" i="1"/>
  <c r="J163" i="1" s="1"/>
  <c r="G160" i="1"/>
  <c r="J160" i="1" s="1"/>
  <c r="G159" i="1"/>
  <c r="J159" i="1" s="1"/>
  <c r="G158" i="1"/>
  <c r="J158" i="1" s="1"/>
  <c r="G157" i="1"/>
  <c r="J157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G148" i="1"/>
  <c r="J148" i="1" s="1"/>
  <c r="G147" i="1"/>
  <c r="J147" i="1" s="1"/>
  <c r="G146" i="1"/>
  <c r="J146" i="1" s="1"/>
  <c r="G143" i="1"/>
  <c r="J143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G116" i="1"/>
  <c r="J116" i="1" s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1" i="1"/>
  <c r="J101" i="1" s="1"/>
  <c r="G100" i="1"/>
  <c r="J100" i="1" s="1"/>
  <c r="G99" i="1"/>
  <c r="J99" i="1" s="1"/>
  <c r="G90" i="1"/>
  <c r="J90" i="1" s="1"/>
  <c r="G89" i="1"/>
  <c r="J89" i="1" s="1"/>
  <c r="G88" i="1"/>
  <c r="J88" i="1" s="1"/>
  <c r="G87" i="1"/>
  <c r="J87" i="1" s="1"/>
  <c r="G86" i="1"/>
  <c r="J86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64" i="1"/>
  <c r="J64" i="1" s="1"/>
  <c r="G63" i="1"/>
  <c r="J63" i="1" s="1"/>
  <c r="G54" i="1"/>
  <c r="J54" i="1" s="1"/>
  <c r="G51" i="1"/>
  <c r="J51" i="1" s="1"/>
  <c r="G48" i="1"/>
  <c r="J48" i="1" s="1"/>
  <c r="G45" i="1"/>
  <c r="J45" i="1" s="1"/>
  <c r="G42" i="1"/>
  <c r="J42" i="1" s="1"/>
  <c r="G41" i="1"/>
  <c r="J41" i="1" s="1"/>
  <c r="G40" i="1"/>
  <c r="J40" i="1" s="1"/>
  <c r="G39" i="1"/>
  <c r="J39" i="1" s="1"/>
  <c r="G36" i="1"/>
  <c r="J36" i="1" s="1"/>
  <c r="G35" i="1"/>
  <c r="J35" i="1" s="1"/>
  <c r="G34" i="1"/>
  <c r="J34" i="1" s="1"/>
  <c r="G33" i="1"/>
  <c r="J33" i="1" s="1"/>
  <c r="G30" i="1"/>
  <c r="J30" i="1" s="1"/>
  <c r="G29" i="1"/>
  <c r="J29" i="1" s="1"/>
  <c r="K301" i="1" l="1"/>
  <c r="K325" i="1"/>
  <c r="K340" i="1"/>
  <c r="K240" i="1"/>
  <c r="K187" i="1"/>
  <c r="K92" i="1"/>
  <c r="K66" i="1"/>
  <c r="B482" i="1" l="1"/>
  <c r="B429" i="1"/>
  <c r="K212" i="1" l="1"/>
  <c r="K281" i="1"/>
  <c r="K430" i="1"/>
  <c r="K56" i="1"/>
  <c r="K483" i="1"/>
  <c r="B20" i="1" l="1"/>
  <c r="G19" i="1" l="1"/>
  <c r="J19" i="1" s="1"/>
  <c r="G18" i="1"/>
  <c r="J18" i="1" s="1"/>
  <c r="G17" i="1"/>
  <c r="J17" i="1" s="1"/>
  <c r="G16" i="1"/>
  <c r="J16" i="1" s="1"/>
  <c r="G15" i="1"/>
  <c r="G14" i="1"/>
  <c r="G13" i="1"/>
  <c r="G12" i="1"/>
  <c r="J12" i="1" s="1"/>
  <c r="J14" i="1" l="1"/>
  <c r="J15" i="1"/>
  <c r="J13" i="1"/>
  <c r="B12" i="1"/>
  <c r="B13" i="1" l="1"/>
  <c r="B14" i="1" s="1"/>
  <c r="B15" i="1" s="1"/>
  <c r="K21" i="1"/>
  <c r="K564" i="1" l="1"/>
  <c r="K563" i="1"/>
  <c r="K561" i="1"/>
  <c r="K562" i="1"/>
  <c r="B16" i="1"/>
  <c r="B17" i="1" l="1"/>
  <c r="K565" i="1"/>
  <c r="B18" i="1" l="1"/>
  <c r="B19" i="1" s="1"/>
</calcChain>
</file>

<file path=xl/sharedStrings.xml><?xml version="1.0" encoding="utf-8"?>
<sst xmlns="http://schemas.openxmlformats.org/spreadsheetml/2006/main" count="841" uniqueCount="448">
  <si>
    <t>SR#</t>
  </si>
  <si>
    <t>CSI SECTION</t>
  </si>
  <si>
    <t>MATERIAL DESCRIPTION</t>
  </si>
  <si>
    <t>QUANTITY</t>
  </si>
  <si>
    <t>WASTAGE</t>
  </si>
  <si>
    <t>QTY. W/ WASTAGE</t>
  </si>
  <si>
    <t>UNIT COST</t>
  </si>
  <si>
    <t>TOTAL ITEM
COST</t>
  </si>
  <si>
    <t>TOTAL TRADE COST</t>
  </si>
  <si>
    <t>DIV.01</t>
  </si>
  <si>
    <t>GENERAL CONDITIONS</t>
  </si>
  <si>
    <t>Permits Documentation And Fees</t>
  </si>
  <si>
    <t>LS</t>
  </si>
  <si>
    <t>Hazardous Waste Or Disposal Work</t>
  </si>
  <si>
    <t>Signage</t>
  </si>
  <si>
    <t>Supervisory Personnel</t>
  </si>
  <si>
    <t>Lighting And Power</t>
  </si>
  <si>
    <t>Toilet Facilities</t>
  </si>
  <si>
    <t>Material Storage</t>
  </si>
  <si>
    <t>Cleaning</t>
  </si>
  <si>
    <t>SUB-TOTAL</t>
  </si>
  <si>
    <t>LF</t>
  </si>
  <si>
    <t>EA</t>
  </si>
  <si>
    <t>DIV.23</t>
  </si>
  <si>
    <t>SUB TOTAL</t>
  </si>
  <si>
    <t>OVERHEAD</t>
  </si>
  <si>
    <t>INSURANCE</t>
  </si>
  <si>
    <t>CONTINGENCY</t>
  </si>
  <si>
    <t>TOTAL BID</t>
  </si>
  <si>
    <t>UNIT OF MEASUREMENT</t>
  </si>
  <si>
    <t>PROFIT</t>
  </si>
  <si>
    <t>EXCEL ESTIMATION.LLC</t>
  </si>
  <si>
    <t/>
  </si>
  <si>
    <t>DIV.03</t>
  </si>
  <si>
    <t>CONCRETE</t>
  </si>
  <si>
    <t>DIV.06</t>
  </si>
  <si>
    <t>WOOD, PLASTICS AND COMPOSITES</t>
  </si>
  <si>
    <t>DIV.07</t>
  </si>
  <si>
    <t>THERMAL AND MOISTURE PROTECTION</t>
  </si>
  <si>
    <t>DIV.08</t>
  </si>
  <si>
    <t>OPENINGS</t>
  </si>
  <si>
    <t>DIV.09</t>
  </si>
  <si>
    <t>FINISHES</t>
  </si>
  <si>
    <t>MECHANICAL (HVAC)</t>
  </si>
  <si>
    <t>DIV.26</t>
  </si>
  <si>
    <t>ELECTRICAL</t>
  </si>
  <si>
    <t>SF</t>
  </si>
  <si>
    <t>CY</t>
  </si>
  <si>
    <t>Concrete For Slab</t>
  </si>
  <si>
    <t>Structural Lumbers</t>
  </si>
  <si>
    <t>Plywood Sheathing</t>
  </si>
  <si>
    <t>Doors</t>
  </si>
  <si>
    <t>Windows</t>
  </si>
  <si>
    <t>Drywalls</t>
  </si>
  <si>
    <t>Floor Finishes</t>
  </si>
  <si>
    <t>Paint Finishes</t>
  </si>
  <si>
    <t>4" High Tile Base</t>
  </si>
  <si>
    <t>Exterior Finishes</t>
  </si>
  <si>
    <t>Electrical Lighting Fixtures</t>
  </si>
  <si>
    <t>Electrical Power Fixtures</t>
  </si>
  <si>
    <t xml:space="preserve">Duplex Outlet Receptacle </t>
  </si>
  <si>
    <t xml:space="preserve">Single Pole Light Switch </t>
  </si>
  <si>
    <t>Paint On Walls</t>
  </si>
  <si>
    <t xml:space="preserve">6" Thick Concrete Slab Reinforced W/ #4 Rebars Spaced @12" O.C. Eachway Provide W/ Steel Slab Bolsters @36" O.C. </t>
  </si>
  <si>
    <t xml:space="preserve">12" Thick Concrete Pad On Grade Reinforced W/ #5 Rebars @12" O.C. Eachway Top And Bottom </t>
  </si>
  <si>
    <t>Concrete For Foundation</t>
  </si>
  <si>
    <t xml:space="preserve">Concrete For Foundation Reinforced W/ 4-#6  Continuous W/#3 Stirrups @16" O.C. </t>
  </si>
  <si>
    <t xml:space="preserve">Concrete For Foundation Reinforced W/ 5-#6  Continuous W/#3 Stirrups @16" O.C. </t>
  </si>
  <si>
    <t xml:space="preserve">Concrete For Foundation Reinforced W/ 16-#6  Continuous W/#3 Stirrups @16" O.C. </t>
  </si>
  <si>
    <t>Concrete For Wall Reinforced W/ 2 #5 Vertical Rebars @16" O.C. Fully Extended Into Grade Beam And #5 Continuous Nosing Rebars</t>
  </si>
  <si>
    <t>Concrete For Piers Foundation</t>
  </si>
  <si>
    <t xml:space="preserve">Concrete For Pier Reinforced W/ 4-#5 Vertical Rebars And #3 Ties @12" O.C. Extend Reinforceing 1'-6" Into Grade Beam </t>
  </si>
  <si>
    <t xml:space="preserve">Concrete For Pier Reinforced W/ 4-#6 Vertical Rebars And #3 Ties @12" O.C. Extend Reinforceing 1'-6" Into Grade Beam </t>
  </si>
  <si>
    <t xml:space="preserve">Concrete For Pier Reinforced W/ 6-#6 Vertical Rebars And #3 Ties @12" O.C. Extend Reinforceing 1'-6" Into Grade Beam </t>
  </si>
  <si>
    <t>Concrete For Bond Beams</t>
  </si>
  <si>
    <t xml:space="preserve">Concrete Bond Beam Reinforced W/ 2 #5 Continuous Horizontal Reinforcement @Top </t>
  </si>
  <si>
    <t>Carton Forms Base</t>
  </si>
  <si>
    <t xml:space="preserve">6" Void Boxes Cont. Throughout  (Contractor To Ensure Cartons Are Securely Held In Place, Tape All Ends And Joints Securely To Prevent Concrete From Entering Cartons) </t>
  </si>
  <si>
    <t>Additional Reinforcements</t>
  </si>
  <si>
    <t xml:space="preserve">#5 X4'-0" Corner Bars Bent @Center </t>
  </si>
  <si>
    <t>Concrete Steps</t>
  </si>
  <si>
    <t>Concrete Stairs</t>
  </si>
  <si>
    <t>RISER</t>
  </si>
  <si>
    <t>DIV.04</t>
  </si>
  <si>
    <t>MASONRY</t>
  </si>
  <si>
    <t>Concrete Block Walls</t>
  </si>
  <si>
    <t xml:space="preserve">8" Concrete Block Masonry Unit Wall Reinforced W/ #5 X36" Dowels @24" Hook @Bottom </t>
  </si>
  <si>
    <t>Stone Coping</t>
  </si>
  <si>
    <t>DIV.05</t>
  </si>
  <si>
    <t>METALS</t>
  </si>
  <si>
    <t>Structural Steel Sections</t>
  </si>
  <si>
    <t>Hollow Steel Section 10X2X1/4</t>
  </si>
  <si>
    <t xml:space="preserve">Hollow Steel Section 2X2X1/4 </t>
  </si>
  <si>
    <t xml:space="preserve">Hollow Steel Section 6X2X1/4 </t>
  </si>
  <si>
    <t xml:space="preserve">Hollow Steel Section 6X6X3/8 </t>
  </si>
  <si>
    <t xml:space="preserve">Hollow Steel Section 8X2X1/4 </t>
  </si>
  <si>
    <t>Hollow Steel Section 4X2X1/4</t>
  </si>
  <si>
    <t>Hollow Steel Section 8X2X1/4</t>
  </si>
  <si>
    <t xml:space="preserve">Steel Section W10X19 </t>
  </si>
  <si>
    <t xml:space="preserve">Steel Section W14X43 </t>
  </si>
  <si>
    <t xml:space="preserve">Steel Section L7X4X3/8 </t>
  </si>
  <si>
    <t>Steel Section L2-1/2X2-1/2X3/8</t>
  </si>
  <si>
    <t>Hardwares</t>
  </si>
  <si>
    <t>3/8"X6-1/2"X6-1/2" Cap Plate</t>
  </si>
  <si>
    <t>3/8"X3"X9" Kerf Plate W/ 2-5/8" Dia Hdg Bolts</t>
  </si>
  <si>
    <t>1/2"X6"X6" Steel Plate W/ 2-1/2" Dia X6" Nelson Studs</t>
  </si>
  <si>
    <t>3/4"X8"X8" Steel Plate W/ 4-5/8" Dia X12" Nelson Studs Welded To Plate</t>
  </si>
  <si>
    <t>1/4" Closer Plate</t>
  </si>
  <si>
    <t>Structural Wooden Posts</t>
  </si>
  <si>
    <t>2X4 Pressure Treated Wood Posts</t>
  </si>
  <si>
    <t>2X6 Pressure Treated Wood Posts</t>
  </si>
  <si>
    <t>2X10 Pressure Treated Wood Posts</t>
  </si>
  <si>
    <t>2X6 Wood Blocking</t>
  </si>
  <si>
    <t xml:space="preserve">1-3/4X9-1/4 Versalam Hip Beam </t>
  </si>
  <si>
    <t xml:space="preserve">2X10 (Flush) Beam </t>
  </si>
  <si>
    <t xml:space="preserve">2X10 Cedar Beam Cover </t>
  </si>
  <si>
    <t xml:space="preserve">2X10 Hip Beam </t>
  </si>
  <si>
    <t xml:space="preserve">2X10 Pressure Treated (1# W.C.) Beam </t>
  </si>
  <si>
    <t xml:space="preserve">2X10 Pressure Treated (Hip Brace Beam) </t>
  </si>
  <si>
    <t xml:space="preserve">2X10 Pressure Treated Beam W/ Solid Spacer (1# Wrc) </t>
  </si>
  <si>
    <t xml:space="preserve">2X12 (Flush) Beam </t>
  </si>
  <si>
    <t>2X12 (Raised W/ Hidden Simpson Mts16. Each End) To Support Cantilevered Ridge Above)</t>
  </si>
  <si>
    <t xml:space="preserve">2X12 Hip Beam </t>
  </si>
  <si>
    <t xml:space="preserve">2X12 Pressure Treated Header </t>
  </si>
  <si>
    <t xml:space="preserve">2X12 Ridge Beam </t>
  </si>
  <si>
    <t xml:space="preserve">2X4 Pressure Treated Ripped Beam </t>
  </si>
  <si>
    <t xml:space="preserve">2X6 Pressure Treated Column </t>
  </si>
  <si>
    <t xml:space="preserve">2X8 (1# W.C.) Hip Beam W/ 2X7 (1-1/2"X6-1/4") Between </t>
  </si>
  <si>
    <t xml:space="preserve">2X8 Cedar Clad Beam </t>
  </si>
  <si>
    <t xml:space="preserve">2X8 Hip Brace Beam </t>
  </si>
  <si>
    <t xml:space="preserve">2X8 Pressure Treated Header </t>
  </si>
  <si>
    <t xml:space="preserve">3-1/2X11-1/4 Apb (Flush) Beam </t>
  </si>
  <si>
    <t xml:space="preserve">3-1/2X16 Apb (Flush) Beam </t>
  </si>
  <si>
    <t xml:space="preserve">3-1/2X9-1/4 Versalam Beam </t>
  </si>
  <si>
    <t xml:space="preserve">5-1/2X11-1/4 Apb Header </t>
  </si>
  <si>
    <t xml:space="preserve">5-1/2X18 Apb (Flush) Beam </t>
  </si>
  <si>
    <t xml:space="preserve">5-1/4X11-1/4 Apb (Flush) Beam </t>
  </si>
  <si>
    <t xml:space="preserve">5-1/4X11-1/4 Versalam Cantilevered Beam </t>
  </si>
  <si>
    <t xml:space="preserve">6X6 Cedar Column W/ Hdg 5/8"Dia X24" Threaded Rod, Epoxy 10" Into 3/4" Dia Drilled Hole In Center Of Column @Top And Bottom W/ 2-Simpson Mts0 @Base  </t>
  </si>
  <si>
    <t xml:space="preserve">8X8 Pressure Treated Cedar Column </t>
  </si>
  <si>
    <t xml:space="preserve">Cont. 2X8 Surface Nailer To Furred Ceiling </t>
  </si>
  <si>
    <t xml:space="preserve">Cont. 3-1/2X11-1/4 Versalam Ridge Beam </t>
  </si>
  <si>
    <t xml:space="preserve">Cont. 3-1/2X16 Apb Hip </t>
  </si>
  <si>
    <t xml:space="preserve">Cont. 3-1/2X18 Versalam Beam Cantilevered @Both End </t>
  </si>
  <si>
    <t xml:space="preserve">Cont. 5-1/2X14 Apb </t>
  </si>
  <si>
    <t xml:space="preserve">Surface Valley </t>
  </si>
  <si>
    <t>2X4 Wood Studs @16" O.C.</t>
  </si>
  <si>
    <t>2X4 Wood Double Treated Runner</t>
  </si>
  <si>
    <t>3-1/2" Staggered Studs @8" O.C.</t>
  </si>
  <si>
    <t>5-1/2" Pressure Treated Wood Plate</t>
  </si>
  <si>
    <t>2X6 Wood Studs @16" O.C.</t>
  </si>
  <si>
    <t>2X6 Wood Double Treated Runner</t>
  </si>
  <si>
    <t>Joists, Rafters &amp; Trusses</t>
  </si>
  <si>
    <t xml:space="preserve">2X12 Rafters @24" O.C. </t>
  </si>
  <si>
    <t xml:space="preserve">2X12 Rafters @24" O.C. W/ Sistered 2X8X48" Cedar Tails </t>
  </si>
  <si>
    <t xml:space="preserve">2X12 Rafters Beam Under Ridge </t>
  </si>
  <si>
    <t xml:space="preserve">2X6 (#1 W.C.) Porch Rafters W/ 2X5 (1-1/2"X4-1/2") Between @42" O.C. </t>
  </si>
  <si>
    <t>2X6 Ceiling Joists @16" O.C.</t>
  </si>
  <si>
    <t xml:space="preserve">2X8 (1# W.C.) Rafters W/ 2X7 (1-1/2"X6-1/4") Between </t>
  </si>
  <si>
    <t xml:space="preserve">2X8 Ceiling Joists @16" O.C. </t>
  </si>
  <si>
    <t xml:space="preserve">2X8 Rafters @20" O.C. W/ 2X8X48" Rafters Sistered On Each Side @40" O.C.  </t>
  </si>
  <si>
    <t xml:space="preserve">Pre-Engineered Open Web Trusses </t>
  </si>
  <si>
    <t>1/2" Cdx Exterior Grade Plywood Sheathing</t>
  </si>
  <si>
    <t>1/2" Cdx Plywood Sheathing</t>
  </si>
  <si>
    <t>3/4" Plywood Sheathing</t>
  </si>
  <si>
    <t>5/8" Plywood Sheathing</t>
  </si>
  <si>
    <t>Simpson Cco</t>
  </si>
  <si>
    <t>Simpson Lu26Z</t>
  </si>
  <si>
    <t>Simpson Sds (Stainless Steel)</t>
  </si>
  <si>
    <t>Simpson H2.5A Hurricane Clips</t>
  </si>
  <si>
    <t>Simpson H8</t>
  </si>
  <si>
    <t>Simpson H4 Clips</t>
  </si>
  <si>
    <t>Simpson Tha</t>
  </si>
  <si>
    <t>Simpson Mts30</t>
  </si>
  <si>
    <t>Simpson Mts16</t>
  </si>
  <si>
    <t xml:space="preserve">Simpson Huc210-2 </t>
  </si>
  <si>
    <t>Millwork/Cabinetry</t>
  </si>
  <si>
    <t xml:space="preserve">1'-0" Deep Closet Cabinetry </t>
  </si>
  <si>
    <t xml:space="preserve">1'-0" Deep Pantry Cabinets </t>
  </si>
  <si>
    <t xml:space="preserve">1'-0" Deep Shelving Cabinetry </t>
  </si>
  <si>
    <t xml:space="preserve">1'-0" Deep Wall Cabinetry </t>
  </si>
  <si>
    <t xml:space="preserve">1'-10" Deep Upper Cabinetry </t>
  </si>
  <si>
    <t xml:space="preserve">1'-6" Deep Pantry Cabinets </t>
  </si>
  <si>
    <t xml:space="preserve">2'-0" Deep Base Cabinetry </t>
  </si>
  <si>
    <t xml:space="preserve">2'-0" Deep Closet Cabinetry </t>
  </si>
  <si>
    <t>Stairs</t>
  </si>
  <si>
    <t>Stairs With Finished Riser &amp; Treads</t>
  </si>
  <si>
    <t xml:space="preserve">6" Mil Min. Moisture Barrier </t>
  </si>
  <si>
    <t>Icynene Open Cell Spray Foam Insulation</t>
  </si>
  <si>
    <t>Acoustical Batt Insulation</t>
  </si>
  <si>
    <t>30 Lb. Felt Building Wrap</t>
  </si>
  <si>
    <t xml:space="preserve">15# Building Felt </t>
  </si>
  <si>
    <t>Sound Attenuation Blanket</t>
  </si>
  <si>
    <t>Icynene Open Cell Spray Foam Roof Insulation</t>
  </si>
  <si>
    <t>Composition Shingles Roofing</t>
  </si>
  <si>
    <t xml:space="preserve">Galvanized Metal Drip Edge Flashing </t>
  </si>
  <si>
    <t xml:space="preserve">Galvanized Steel Half Round Gutter </t>
  </si>
  <si>
    <t xml:space="preserve">Ice And Water Shield </t>
  </si>
  <si>
    <t>Painted Roof Downspouts</t>
  </si>
  <si>
    <t xml:space="preserve">Copper Flashing Membrane </t>
  </si>
  <si>
    <t>Sheet Metal Flashing</t>
  </si>
  <si>
    <t>Flexible Flashing</t>
  </si>
  <si>
    <t>Joint Sealant</t>
  </si>
  <si>
    <t>Concealed Metal Flashing</t>
  </si>
  <si>
    <t>Self Adhesive Waterproofing Membrane</t>
  </si>
  <si>
    <t>6'-0"X8'-0" Entry Door (Marvin), Frame Material: Wood Clad</t>
  </si>
  <si>
    <t>3'-0"X8'-0" Interior Pocket Mdf Door, Frame Material: Wood</t>
  </si>
  <si>
    <t>5'-0"X8'-0" Interior Mdf Double Door, Frame Material: Wood</t>
  </si>
  <si>
    <t>3'-0"X8'-0" Interior Mdf Door, Frame Material: Wood</t>
  </si>
  <si>
    <t>2'-4"X8'-0" Interior Mdf Door, Frame Material: Wood</t>
  </si>
  <si>
    <t>6'-6"X8'-4" Interior Sliding Barn Door, Frame Material: Wood</t>
  </si>
  <si>
    <t>2'-10"X8'-4" Interior Sliding Barn Wood Door, Frame Material: Wood</t>
  </si>
  <si>
    <t>2'-11"X9'-2 1/2" Concealed Door W/ Door Paneling, Touch Latch, Soss Hinges, Frame Material: Wood</t>
  </si>
  <si>
    <t>3'-0"X8'-0" Double Panel Pocket Mdf Door, Frame Material: Wood</t>
  </si>
  <si>
    <t>4'-0"X7'-4" Interior Mdf Door, Frame Material: Wood</t>
  </si>
  <si>
    <t>2'-0"X7'-4" Interior Mdf Pocket Door Align Top Of Head Trim With Top Of Adjucent Window Head Trim, Frame Material: Wood</t>
  </si>
  <si>
    <t>8'-0"X7'-0" Double Panel Entry Door Balcony, Frame Material: Wood</t>
  </si>
  <si>
    <t>3'-2"X5'-4" Fixed Glass Panel Window</t>
  </si>
  <si>
    <t>3'-2"X5'-4" Casement Glass Panel Window</t>
  </si>
  <si>
    <t>3'-2"X5'-4" Double Panel Glass Casement Window</t>
  </si>
  <si>
    <t>5'-6"X4'-2" Double Pane Glass Fixed Window</t>
  </si>
  <si>
    <t>3'-9 3/4"X4'-2" Double Pane Glass Fixed Window</t>
  </si>
  <si>
    <t>2'-7"X3'-7" Double Pane Glass Fixed Window</t>
  </si>
  <si>
    <t>5/8" Gypsum Wall Board</t>
  </si>
  <si>
    <t>Ipe Flooring</t>
  </si>
  <si>
    <t>Stained And Sealed Hardwood Flooring</t>
  </si>
  <si>
    <t>Saltillo Tile Flooring</t>
  </si>
  <si>
    <t>Base, Crown &amp; Trim</t>
  </si>
  <si>
    <t>1-1/2"X1/2" Wood Trim</t>
  </si>
  <si>
    <t>Wall Finishes</t>
  </si>
  <si>
    <t>Saltillo Wall Tiles</t>
  </si>
  <si>
    <t>Ceiling Finishes</t>
  </si>
  <si>
    <t>5/8" Gypsum Board Ceiling</t>
  </si>
  <si>
    <t>Cedar Ceiling</t>
  </si>
  <si>
    <t>Tongue And Groove Yellow Pine</t>
  </si>
  <si>
    <t>Wood Decking With False Ceiling</t>
  </si>
  <si>
    <t>Paint On Ceiling</t>
  </si>
  <si>
    <t>1X6 Cedar Miter Corner</t>
  </si>
  <si>
    <t>Cedar Trim Board</t>
  </si>
  <si>
    <t>1X3 Cedar Fascia Board</t>
  </si>
  <si>
    <t>Cedar Lap And Gap Horizontal Siding Secured W/ Stainless Steel Fasteners</t>
  </si>
  <si>
    <t>Natural Thin Stone Veneer</t>
  </si>
  <si>
    <t>Wood Siding</t>
  </si>
  <si>
    <t>Wood Siding With False Rafters</t>
  </si>
  <si>
    <t xml:space="preserve">Flat Soffit At Balcony </t>
  </si>
  <si>
    <t>DIV.10</t>
  </si>
  <si>
    <t>SPECIALITIES</t>
  </si>
  <si>
    <t xml:space="preserve">9'-6"X4'-0" Kitchen Island W/ Drawer Cabinets Under </t>
  </si>
  <si>
    <t>Toilet Accessories</t>
  </si>
  <si>
    <t>Soap Dispenser</t>
  </si>
  <si>
    <t>Toilet Paper Holder</t>
  </si>
  <si>
    <t>Towel Holder Bar</t>
  </si>
  <si>
    <t>3'-0"X1'-0" Shower Seat</t>
  </si>
  <si>
    <t xml:space="preserve">3'-6"X1'-0" Shower Bench </t>
  </si>
  <si>
    <t>42" Grab Bar</t>
  </si>
  <si>
    <t>36" Grab Bar</t>
  </si>
  <si>
    <t>18" Vertical Grab Bar</t>
  </si>
  <si>
    <t>3'-0" Stone Bath Partition</t>
  </si>
  <si>
    <t xml:space="preserve">Glass Shower Partition W/ Door </t>
  </si>
  <si>
    <t>DIV.11</t>
  </si>
  <si>
    <t>EQUIPMENTS</t>
  </si>
  <si>
    <t xml:space="preserve">Dishwasher </t>
  </si>
  <si>
    <t xml:space="preserve">Double Bowl Sink </t>
  </si>
  <si>
    <t xml:space="preserve">Dryer </t>
  </si>
  <si>
    <t xml:space="preserve">Dryer Vent Chase </t>
  </si>
  <si>
    <t xml:space="preserve">Kitchen Range W/ Venthood </t>
  </si>
  <si>
    <t>Microwave</t>
  </si>
  <si>
    <t xml:space="preserve">Oven </t>
  </si>
  <si>
    <t xml:space="preserve">Sink </t>
  </si>
  <si>
    <t>Wine Refrigerator</t>
  </si>
  <si>
    <t xml:space="preserve">Refrigerator </t>
  </si>
  <si>
    <t>Washer</t>
  </si>
  <si>
    <t>Tankless Water Heater</t>
  </si>
  <si>
    <t>Tv</t>
  </si>
  <si>
    <t>Recycle Bin</t>
  </si>
  <si>
    <t>Trash Enclosure</t>
  </si>
  <si>
    <t>24" Sink</t>
  </si>
  <si>
    <t>Firepit</t>
  </si>
  <si>
    <t>DIV.12</t>
  </si>
  <si>
    <t>FURNISHING</t>
  </si>
  <si>
    <t>Railing</t>
  </si>
  <si>
    <t xml:space="preserve">36" High Clear Coat Steel Bar (1-3/4"X1/4") W/ 1/2" Diameter Stainless Steel Rods @4" O.C. </t>
  </si>
  <si>
    <t>Balcony Guardrailing</t>
  </si>
  <si>
    <t>Countertops &amp; Backsplash</t>
  </si>
  <si>
    <t xml:space="preserve">Granite Countertop </t>
  </si>
  <si>
    <t xml:space="preserve">Kitchen Tile Backspalsh </t>
  </si>
  <si>
    <t xml:space="preserve">Stone Countertop </t>
  </si>
  <si>
    <t>DIV.22</t>
  </si>
  <si>
    <t>PLUMBING</t>
  </si>
  <si>
    <t>Sprinkler Piping</t>
  </si>
  <si>
    <t xml:space="preserve">1" Dia Sprinkler Piping </t>
  </si>
  <si>
    <t xml:space="preserve">1-1/2" Dia Sprinkler Piping </t>
  </si>
  <si>
    <t xml:space="preserve">2" Dia Sprinkler Piping </t>
  </si>
  <si>
    <t xml:space="preserve">4" Dia Sprinkler Piping Fire Service </t>
  </si>
  <si>
    <t>Sprinkler Fixtures</t>
  </si>
  <si>
    <t xml:space="preserve">2" Fcva </t>
  </si>
  <si>
    <t xml:space="preserve">4" Dcva </t>
  </si>
  <si>
    <t xml:space="preserve">4" Wet Riser Manifold </t>
  </si>
  <si>
    <t xml:space="preserve">Dry Sidewall Mounted Sprinkler Head, Finish: Concealed Type, Manufacturer And Model No: Viking, Freedom  </t>
  </si>
  <si>
    <t xml:space="preserve">Sprinkler Head Pend Position, Finish: Concealed Type, Manufacturer And Model No: Viking, Freedom  </t>
  </si>
  <si>
    <t>Plumbing Piping</t>
  </si>
  <si>
    <t xml:space="preserve">1" Dia Piping </t>
  </si>
  <si>
    <t xml:space="preserve">2" Dia Piping </t>
  </si>
  <si>
    <t xml:space="preserve">3" Dia Piping </t>
  </si>
  <si>
    <t>4" Dia Piping</t>
  </si>
  <si>
    <t>1/2" Dia Piping</t>
  </si>
  <si>
    <t xml:space="preserve">3/4" Dia Piping </t>
  </si>
  <si>
    <t xml:space="preserve">1-1/2" Dia Piping </t>
  </si>
  <si>
    <t xml:space="preserve">1-1/4" Dia Piping </t>
  </si>
  <si>
    <t xml:space="preserve">1-4/2" Dia Piping </t>
  </si>
  <si>
    <t xml:space="preserve">2-1/2" Dia Piping </t>
  </si>
  <si>
    <t>Plumbing Fixtures</t>
  </si>
  <si>
    <t xml:space="preserve">Floor Drain </t>
  </si>
  <si>
    <t xml:space="preserve">Lavatory </t>
  </si>
  <si>
    <t>Water Closet</t>
  </si>
  <si>
    <t xml:space="preserve">Shower Head </t>
  </si>
  <si>
    <t>Backflow Preventer</t>
  </si>
  <si>
    <t xml:space="preserve">Main Shut Off Valve </t>
  </si>
  <si>
    <t>Electric Water Heater, Manufacturer And Model No: Enlb-50, Storage Capacity: 48 Gallon, Input: 4.5 Kw</t>
  </si>
  <si>
    <t>Expansion Valve</t>
  </si>
  <si>
    <t>T &amp; P Relief Valve</t>
  </si>
  <si>
    <t>Vacuum Relief Valve</t>
  </si>
  <si>
    <t>Dielectric Fittings</t>
  </si>
  <si>
    <t xml:space="preserve">Hose Bib </t>
  </si>
  <si>
    <t>Drain Pans</t>
  </si>
  <si>
    <t>Non Freeze Wall Hydrant Backflow Protected Loose Key</t>
  </si>
  <si>
    <t>Recirculation Pump Water Heater Closet Inline Type, Flow: 1 Gpm, Rpm: 3600</t>
  </si>
  <si>
    <t>Mechanical Fixtures</t>
  </si>
  <si>
    <t>Ck-0.7: Vrf Indoor Unit, Manufacturer And Model No: York, Yicm008B21S, Cfm: 424.0, Voltage: 208-230V, 1-Phase, Weight: 35 Lbs</t>
  </si>
  <si>
    <t>Ck-1.0: Vrf Indoor Unit, Manufacturer And Model No: York, Yicm012B21S, Cfm: 459.0, Voltage: 208-230V, 1-Phase, Weight: 35 Lbs</t>
  </si>
  <si>
    <t>Ck-1.5: Vrf Indoor Unit, Manufacturer And Model No: York, Yicm018B21S, Cfm: 565.0, Voltage: 208-230V, 1-Phase, Weight: 43 Lbs</t>
  </si>
  <si>
    <t>Ceiling Mounted Exhaust Fan, Manufacturer And Model No: Panasonic Fv-05-11Vksl1, Dimensions: 14.5"X17"X11.5"H--16Lbs-6" Duct</t>
  </si>
  <si>
    <t>Wall Cap, Manufacturer And Model No: Seiho, Size: 4" Hooded Vent, Dimensions: 7.5"X7.5"X1.5"</t>
  </si>
  <si>
    <t>Wall Cap, Manufacturer And Model No: Seiho, Size: 4" Hooded Vent, Dimensions: 10"X9"X5"</t>
  </si>
  <si>
    <t>Vrf Outdoor Units Heat Recovery Simultane Heat And Coil, Manufacturer And Model No: York, Yvahp036B21S, Voltage: 208V, 1-Phase, 60Hz, Weight Gross: 267 Lbs</t>
  </si>
  <si>
    <t>Fire Damper</t>
  </si>
  <si>
    <t>Programmable Thermostat</t>
  </si>
  <si>
    <t>Mechanical Air Devices</t>
  </si>
  <si>
    <t>Louver Face Ceiling Diffuser, Manufacturer And Model No: Titus Tdca, Border 1, Provide With Round To Square Adopter With Opposable Blade Damper</t>
  </si>
  <si>
    <t>Louver Face 2X2 Lay-In Ceiling Diffuser, Manufacturer And Model No: Titus Tdca, Border 3, Provide With Round To Square Adopter With Opposable Blade Damper</t>
  </si>
  <si>
    <t>Double Deflectio Register For Sheet Rock Installation Provide With Round To Square Adopter, Manufacturer And Model No: Titus 272Rs</t>
  </si>
  <si>
    <t>Double Deflectio Grille For Sheet Rock Installation Provide With Round To Square Adopter, Manufacturer And Model No: Titus 25 Rs</t>
  </si>
  <si>
    <t>Double Deflection Grille For Sheet Rock Installation With Opposable Blade Damper Aluminum Type, Manufacturer And Model No: Titus 25 Rs</t>
  </si>
  <si>
    <t>Mechanical Ductwork</t>
  </si>
  <si>
    <t>4" Dia Round Duct</t>
  </si>
  <si>
    <t>6" Dia Round Duct</t>
  </si>
  <si>
    <t>10" Dia Round Duct</t>
  </si>
  <si>
    <t>10X14 Rectangular Duct</t>
  </si>
  <si>
    <t>12X28 Rectangular Duct</t>
  </si>
  <si>
    <t>16X48 Rectangular Duct</t>
  </si>
  <si>
    <t>18X32 Rectangular Duct</t>
  </si>
  <si>
    <t>8X18 Rectangular Duct</t>
  </si>
  <si>
    <t>8X14 Rectangular Duct</t>
  </si>
  <si>
    <t>Mechanical Piping</t>
  </si>
  <si>
    <t>Condensate Piping</t>
  </si>
  <si>
    <t>Refrigerant Piping</t>
  </si>
  <si>
    <t>Allowance Allocations</t>
  </si>
  <si>
    <t>Allowance For Mechanical Fixing And Valves</t>
  </si>
  <si>
    <t>C1 Lighting: Ceiling Mounted Light Fixture, Manufacturer And Model No: Tbd</t>
  </si>
  <si>
    <t>C2 Lighting: Ceiling Mounted Light Fixture, Manufacturer And Model No: Tbd</t>
  </si>
  <si>
    <t>Sl1 Lighting: Ceiling Mounted Light Fixture, Manufacturer And Model No: Tbd</t>
  </si>
  <si>
    <t>Sl2 Lighting: Ceiling Mounted Light Fixture, Manufacturer And Model No: Tbd</t>
  </si>
  <si>
    <t>U1 Lighting: Ceiling Mounted Light Fixture, Manufacturer And Model No: Tbd</t>
  </si>
  <si>
    <t>U10 Lighting: Ceiling Mounted Light Fixture, Manufacturer And Model No: Tbd</t>
  </si>
  <si>
    <t>U2 Lighting: Ceiling Mounted Light Fixture, Manufacturer And Model No: Tbd</t>
  </si>
  <si>
    <t>U3 Lighting: Ceiling Mounted Light Fixture, Manufacturer And Model No: Tbd</t>
  </si>
  <si>
    <t>U4 Lighting: Ceiling Mounted Light Fixture, Manufacturer And Model No: Tbd</t>
  </si>
  <si>
    <t>U5 Lighting: Ceiling Mounted Light Fixture, Manufacturer And Model No: Tbd</t>
  </si>
  <si>
    <t>U6 Lighting: Wall Mounted Light Fixture, Manufacturer And Model No: Tbd</t>
  </si>
  <si>
    <t>U7 Lighting: Ceiling Mounted Light Fixture, Manufacturer And Model No: Tbd</t>
  </si>
  <si>
    <t>U8 Lighting: Ceiling Mounted Light Fixture, Manufacturer And Model No: Tbd</t>
  </si>
  <si>
    <t>U9 Lighting: Ceiling Mounted Light Fixture, Manufacturer And Model No: Tbd</t>
  </si>
  <si>
    <t>Remote Emergency Lighting, Manufacturer And Model No: Tbd</t>
  </si>
  <si>
    <t>Remote Emergency Lighting Weatherproof, Manufacturer And Model No: Tbd</t>
  </si>
  <si>
    <t>Universal Mounted Exit Sign With Double Faced</t>
  </si>
  <si>
    <t xml:space="preserve">Apartment Load Center Recessed </t>
  </si>
  <si>
    <t xml:space="preserve">Disconnect Switch, 40/2 </t>
  </si>
  <si>
    <t xml:space="preserve">Door Bell Chime </t>
  </si>
  <si>
    <t xml:space="preserve">Dry Type Transformer </t>
  </si>
  <si>
    <t xml:space="preserve">Duplex Outlet Receptacle Ground Fault Circuit Interrupter </t>
  </si>
  <si>
    <t xml:space="preserve">Duplex Outlet Receptacle Ground Fault Circuit Interrupter Weatherproof </t>
  </si>
  <si>
    <t xml:space="preserve">Electrical Motor </t>
  </si>
  <si>
    <t xml:space="preserve">Electrical Push Button </t>
  </si>
  <si>
    <t xml:space="preserve">Low Voltage Box </t>
  </si>
  <si>
    <t xml:space="preserve">Television Cable Outlet Receptacle </t>
  </si>
  <si>
    <t xml:space="preserve">Three Way Light Switch </t>
  </si>
  <si>
    <t xml:space="preserve">Wall Mounted Junction Box </t>
  </si>
  <si>
    <t xml:space="preserve">Wall Mounted Telephone Jack, W/ Jack And Cover </t>
  </si>
  <si>
    <t>Telephone Service Termination Board</t>
  </si>
  <si>
    <t>400A/Mcb/120-240/1Ph-3-Wires/65Ka Rated Meter Bank</t>
  </si>
  <si>
    <t>100A/120-240/1Ph-3-Wires Residential Meter/Breaker Socket</t>
  </si>
  <si>
    <t>Electrical Panelboards</t>
  </si>
  <si>
    <t>Panel H120-240V, 1-Phase, 3-Wires, Mlo: 100, 24 Circuit Panel Board</t>
  </si>
  <si>
    <t>Panel H120-240V, 1-Phase, 3-Wires, Mlo: 125, 24 Circuit Panel Board</t>
  </si>
  <si>
    <t>Allowance For Electrical Wirings, Conduits And Fixings</t>
  </si>
  <si>
    <t>DIV.28</t>
  </si>
  <si>
    <t>ELECTRONIC SAFETY &amp; SECURITY</t>
  </si>
  <si>
    <t>Fire Alarm Systems</t>
  </si>
  <si>
    <t xml:space="preserve">Addressible Fire Alarm Pull Station </t>
  </si>
  <si>
    <t xml:space="preserve">Fire Alarm Beacon, Sprinkler Bell </t>
  </si>
  <si>
    <t xml:space="preserve">Fire Alarm Control Panel </t>
  </si>
  <si>
    <t xml:space="preserve">Fire Alarm Remote Annuciator With Trouble Buzzer </t>
  </si>
  <si>
    <t xml:space="preserve">Fire Pull And Horn/Light Device Per Nfpa 72/. Sychronized, 15Cd </t>
  </si>
  <si>
    <t xml:space="preserve">Knox Box </t>
  </si>
  <si>
    <t xml:space="preserve">Local Type 110V Smoke Detector, Photoelectric Type With Battery Back-Up "L" Indicates Built-In Strobe 177Cd) Tandem Wired With Other Local Detectors In The Unit </t>
  </si>
  <si>
    <t xml:space="preserve">Local Type Carbon Monoxide Detector </t>
  </si>
  <si>
    <t>Low Pressure Switch Wired As Supervisory</t>
  </si>
  <si>
    <t>Mini Horn/ Temporal Per Nfpa 72</t>
  </si>
  <si>
    <t xml:space="preserve">Sprinkler System Flow Switch Wiring Only </t>
  </si>
  <si>
    <t>Sprinkler System Tamper Switch Wiring Only</t>
  </si>
  <si>
    <t xml:space="preserve">System Type Smoke Detector Analog Addressible </t>
  </si>
  <si>
    <t>Allowance For Fire Alarm Wirings, Conduits And Fixings</t>
  </si>
  <si>
    <t>DIV.31</t>
  </si>
  <si>
    <t>EARTHWORK</t>
  </si>
  <si>
    <t>Excavation</t>
  </si>
  <si>
    <t xml:space="preserve">Excavation Of Earth With Mechanical Means </t>
  </si>
  <si>
    <t>DIV.32</t>
  </si>
  <si>
    <t>EXTERIOR IMPROVEMENTS</t>
  </si>
  <si>
    <t>Fencing</t>
  </si>
  <si>
    <t>6" High Chain Link Fence</t>
  </si>
  <si>
    <t>6" High Wood Fence</t>
  </si>
  <si>
    <t>Pavings</t>
  </si>
  <si>
    <t>Vertical Granite Curb</t>
  </si>
  <si>
    <t>Permeable Pavers</t>
  </si>
  <si>
    <t>Cement Concrete Sidewalk</t>
  </si>
  <si>
    <t>Plantings</t>
  </si>
  <si>
    <t>Landscaping</t>
  </si>
  <si>
    <t xml:space="preserve">T1: 24" Caliper Oak Tree </t>
  </si>
  <si>
    <t xml:space="preserve">T10: 8" Caliper Oak Tree </t>
  </si>
  <si>
    <t xml:space="preserve">T2: 12" Caliper Oak Tree </t>
  </si>
  <si>
    <t xml:space="preserve">T3: 8" Caliper Oak Tree </t>
  </si>
  <si>
    <t xml:space="preserve">T4: 12" Caliper Oak Tree </t>
  </si>
  <si>
    <t xml:space="preserve">T5: 52" Caliper Oak Tree </t>
  </si>
  <si>
    <t xml:space="preserve">T6: 26" Caliper Oak Tree </t>
  </si>
  <si>
    <t xml:space="preserve">T7: 24" Caliper Oak Tree </t>
  </si>
  <si>
    <t xml:space="preserve">T8: 24" Caliper Oak Tree </t>
  </si>
  <si>
    <t xml:space="preserve">T9: 32" Caliper Oak Tree </t>
  </si>
  <si>
    <t>DIV.33</t>
  </si>
  <si>
    <t>UTILITIES</t>
  </si>
  <si>
    <t>Infilteration Trench</t>
  </si>
  <si>
    <t>Sanitary Sewer Cleanout</t>
  </si>
  <si>
    <t>Fire Protective Device Tapping Sleeve And Valves</t>
  </si>
  <si>
    <t>Gas Utility Meter</t>
  </si>
  <si>
    <t>Brick Red Detective Warning Panel</t>
  </si>
  <si>
    <t xml:space="preserve">Date: </t>
  </si>
  <si>
    <t xml:space="preserve">Address: </t>
  </si>
  <si>
    <t xml:space="preserve">Project: </t>
  </si>
  <si>
    <t xml:space="preserve">CUSTOMER ID: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</si>
</sst>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Condensed"/>
      <family val="2"/>
    </font>
    <font>
      <sz val="11"/>
      <color theme="1"/>
      <name val="Tw Cen MT Condensed Extra Bold"/>
      <family val="2"/>
    </font>
    <font>
      <sz val="11"/>
      <color theme="1"/>
      <name val="Segoe UI Historic"/>
      <family val="2"/>
    </font>
    <font>
      <sz val="9"/>
      <name val="Segoe UI Historic"/>
      <family val="2"/>
    </font>
    <font>
      <sz val="9"/>
      <color theme="1"/>
      <name val="Segoe UI Historic"/>
      <family val="2"/>
    </font>
    <font>
      <b/>
      <sz val="8"/>
      <color theme="1"/>
      <name val="Segoe UI Historic"/>
      <family val="2"/>
    </font>
    <font>
      <sz val="8"/>
      <color theme="1"/>
      <name val="Calibri"/>
      <family val="2"/>
      <scheme val="minor"/>
    </font>
    <font>
      <b/>
      <sz val="9"/>
      <color theme="2"/>
      <name val="Segoe UI Historic"/>
      <family val="2"/>
    </font>
    <font>
      <b/>
      <sz val="8"/>
      <color theme="0"/>
      <name val="Segoe UI Historic"/>
      <family val="2"/>
    </font>
    <font>
      <b/>
      <sz val="9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 applyAlignment="1">
      <alignment horizontal="right" vertical="center"/>
    </xf>
    <xf numFmtId="9" fontId="5" fillId="0" borderId="0" xfId="2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6" fillId="3" borderId="0" xfId="0" applyFont="1" applyFill="1"/>
    <xf numFmtId="9" fontId="9" fillId="3" borderId="1" xfId="2" applyFont="1" applyFill="1" applyBorder="1" applyAlignment="1">
      <alignment horizontal="center" vertical="center"/>
    </xf>
    <xf numFmtId="44" fontId="9" fillId="3" borderId="1" xfId="1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165" fontId="9" fillId="3" borderId="1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9524</xdr:rowOff>
    </xdr:from>
    <xdr:to>
      <xdr:col>4</xdr:col>
      <xdr:colOff>9525</xdr:colOff>
      <xdr:row>5</xdr:row>
      <xdr:rowOff>107350</xdr:rowOff>
    </xdr:to>
    <xdr:pic>
      <xdr:nvPicPr>
        <xdr:cNvPr id="4" name="Picture 3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200024"/>
          <a:ext cx="1781175" cy="93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E565"/>
  <sheetViews>
    <sheetView tabSelected="1" view="pageBreakPreview" zoomScaleSheetLayoutView="100" workbookViewId="0">
      <pane ySplit="8" topLeftCell="A9" activePane="bottomLeft" state="frozen"/>
      <selection pane="bottomLeft" activeCell="E13" sqref="E13"/>
    </sheetView>
  </sheetViews>
  <sheetFormatPr defaultRowHeight="15" x14ac:dyDescent="0.25"/>
  <cols>
    <col min="1" max="1" width="1.85546875" customWidth="1"/>
    <col min="2" max="2" width="5" customWidth="1"/>
    <col min="3" max="3" width="11.5703125" customWidth="1"/>
    <col min="4" max="4" width="33.42578125" customWidth="1"/>
    <col min="5" max="6" width="9" customWidth="1"/>
    <col min="7" max="7" width="9.28515625" customWidth="1"/>
    <col min="8" max="8" width="9.140625" customWidth="1"/>
    <col min="9" max="9" width="9.85546875" customWidth="1"/>
    <col min="10" max="10" width="10.7109375" customWidth="1"/>
    <col min="11" max="11" width="12.7109375" customWidth="1"/>
  </cols>
  <sheetData>
    <row r="1" spans="1:83" ht="16.5" x14ac:dyDescent="0.3"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83" ht="16.5" x14ac:dyDescent="0.3">
      <c r="A2" s="25"/>
      <c r="B2" s="31" t="s">
        <v>31</v>
      </c>
      <c r="C2" s="31"/>
      <c r="D2" s="31"/>
      <c r="E2" s="31" t="s">
        <v>446</v>
      </c>
      <c r="F2" s="31"/>
      <c r="G2" s="31"/>
      <c r="H2" s="31"/>
      <c r="I2" s="31"/>
      <c r="J2" s="31"/>
      <c r="K2" s="31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83" ht="16.5" x14ac:dyDescent="0.3">
      <c r="A3" s="25"/>
      <c r="B3" s="29" t="s">
        <v>447</v>
      </c>
      <c r="C3" s="29"/>
      <c r="D3" s="29"/>
      <c r="E3" s="29" t="s">
        <v>445</v>
      </c>
      <c r="F3" s="29"/>
      <c r="G3" s="29"/>
      <c r="H3" s="29"/>
      <c r="I3" s="29"/>
      <c r="J3" s="29"/>
      <c r="K3" s="29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83" ht="16.5" x14ac:dyDescent="0.3">
      <c r="A4" s="25"/>
      <c r="B4" s="29"/>
      <c r="C4" s="29"/>
      <c r="D4" s="29"/>
      <c r="E4" s="29"/>
      <c r="F4" s="29"/>
      <c r="G4" s="29"/>
      <c r="H4" s="29"/>
      <c r="I4" s="29"/>
      <c r="J4" s="29"/>
      <c r="K4" s="2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6.5" x14ac:dyDescent="0.3">
      <c r="A5" s="25"/>
      <c r="B5" s="26"/>
      <c r="C5" s="26"/>
      <c r="D5" s="26"/>
      <c r="E5" s="29" t="s">
        <v>444</v>
      </c>
      <c r="F5" s="29"/>
      <c r="G5" s="29"/>
      <c r="H5" s="29"/>
      <c r="I5" s="29"/>
      <c r="J5" s="29"/>
      <c r="K5" s="29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x14ac:dyDescent="0.3">
      <c r="A6" s="25"/>
      <c r="B6" s="26"/>
      <c r="C6" s="26"/>
      <c r="D6" s="26"/>
      <c r="E6" s="29"/>
      <c r="F6" s="29"/>
      <c r="G6" s="29"/>
      <c r="H6" s="29"/>
      <c r="I6" s="29"/>
      <c r="J6" s="29"/>
      <c r="K6" s="2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83" s="4" customFormat="1" ht="16.5" x14ac:dyDescent="0.3">
      <c r="A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1"/>
      <c r="CC7" s="1"/>
      <c r="CD7" s="1"/>
      <c r="CE7" s="1"/>
    </row>
    <row r="8" spans="1:83" s="11" customFormat="1" ht="31.5" x14ac:dyDescent="0.3">
      <c r="A8"/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29</v>
      </c>
      <c r="I8" s="10" t="s">
        <v>6</v>
      </c>
      <c r="J8" s="10" t="s">
        <v>7</v>
      </c>
      <c r="K8" s="10" t="s">
        <v>8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83" s="3" customFormat="1" ht="16.5" x14ac:dyDescent="0.3">
      <c r="A9" s="25"/>
      <c r="B9" s="26" t="s">
        <v>9</v>
      </c>
      <c r="C9" s="26"/>
      <c r="D9" s="26" t="s">
        <v>10</v>
      </c>
      <c r="E9" s="26"/>
      <c r="F9" s="26"/>
      <c r="G9" s="26"/>
      <c r="H9" s="26"/>
      <c r="I9" s="26"/>
      <c r="J9" s="26"/>
      <c r="K9" s="2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83" s="3" customFormat="1" ht="16.5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83" ht="16.5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83" s="7" customFormat="1" ht="16.5" x14ac:dyDescent="0.3">
      <c r="A12"/>
      <c r="B12" s="6">
        <f>IF(G12&lt;&gt;"",1+MAX($B$5:B10),"")</f>
        <v>1</v>
      </c>
      <c r="D12" s="5" t="s">
        <v>11</v>
      </c>
      <c r="E12" s="8">
        <v>1</v>
      </c>
      <c r="F12" s="9">
        <v>0</v>
      </c>
      <c r="G12" s="8">
        <f>E12*(1+F12)</f>
        <v>1</v>
      </c>
      <c r="H12" s="6" t="s">
        <v>12</v>
      </c>
      <c r="I12" s="6"/>
      <c r="J12" s="15">
        <f>I12*G12</f>
        <v>0</v>
      </c>
    </row>
    <row r="13" spans="1:83" s="7" customFormat="1" ht="16.5" x14ac:dyDescent="0.3">
      <c r="A13"/>
      <c r="B13" s="6">
        <f>IF(G13&lt;&gt;"",1+MAX($B$5:B12),"")</f>
        <v>2</v>
      </c>
      <c r="D13" s="5" t="s">
        <v>13</v>
      </c>
      <c r="E13" s="8">
        <v>1</v>
      </c>
      <c r="F13" s="9">
        <v>0</v>
      </c>
      <c r="G13" s="8">
        <f t="shared" ref="G13:G19" si="0">E13*(1+F13)</f>
        <v>1</v>
      </c>
      <c r="H13" s="6" t="s">
        <v>12</v>
      </c>
      <c r="I13" s="6"/>
      <c r="J13" s="15">
        <f t="shared" ref="J13:J19" si="1">I13*G13</f>
        <v>0</v>
      </c>
    </row>
    <row r="14" spans="1:83" s="7" customFormat="1" ht="16.5" x14ac:dyDescent="0.3">
      <c r="A14"/>
      <c r="B14" s="16">
        <f>IF(G14&lt;&gt;"",1+MAX($B$5:B13),"")</f>
        <v>3</v>
      </c>
      <c r="D14" s="5" t="s">
        <v>14</v>
      </c>
      <c r="E14" s="8">
        <v>1</v>
      </c>
      <c r="F14" s="9">
        <v>0</v>
      </c>
      <c r="G14" s="8">
        <f t="shared" si="0"/>
        <v>1</v>
      </c>
      <c r="H14" s="6" t="s">
        <v>12</v>
      </c>
      <c r="I14" s="6"/>
      <c r="J14" s="15">
        <f t="shared" si="1"/>
        <v>0</v>
      </c>
    </row>
    <row r="15" spans="1:83" s="7" customFormat="1" ht="16.5" x14ac:dyDescent="0.3">
      <c r="A15"/>
      <c r="B15" s="16">
        <f>IF(G15&lt;&gt;"",1+MAX($B$5:B14),"")</f>
        <v>4</v>
      </c>
      <c r="D15" s="5" t="s">
        <v>15</v>
      </c>
      <c r="E15" s="8">
        <v>1</v>
      </c>
      <c r="F15" s="9">
        <v>0</v>
      </c>
      <c r="G15" s="8">
        <f t="shared" si="0"/>
        <v>1</v>
      </c>
      <c r="H15" s="6" t="s">
        <v>12</v>
      </c>
      <c r="I15" s="6"/>
      <c r="J15" s="15">
        <f t="shared" si="1"/>
        <v>0</v>
      </c>
    </row>
    <row r="16" spans="1:83" s="7" customFormat="1" ht="16.5" x14ac:dyDescent="0.3">
      <c r="A16"/>
      <c r="B16" s="16">
        <f>IF(G16&lt;&gt;"",1+MAX($B$5:B15),"")</f>
        <v>5</v>
      </c>
      <c r="D16" s="5" t="s">
        <v>16</v>
      </c>
      <c r="E16" s="8">
        <v>1</v>
      </c>
      <c r="F16" s="9">
        <v>0</v>
      </c>
      <c r="G16" s="8">
        <f t="shared" si="0"/>
        <v>1</v>
      </c>
      <c r="H16" s="6" t="s">
        <v>12</v>
      </c>
      <c r="I16" s="6"/>
      <c r="J16" s="15">
        <f t="shared" si="1"/>
        <v>0</v>
      </c>
    </row>
    <row r="17" spans="1:79" s="7" customFormat="1" ht="16.5" x14ac:dyDescent="0.3">
      <c r="A17"/>
      <c r="B17" s="16">
        <f>IF(G17&lt;&gt;"",1+MAX($B$5:B16),"")</f>
        <v>6</v>
      </c>
      <c r="D17" s="5" t="s">
        <v>17</v>
      </c>
      <c r="E17" s="8">
        <v>1</v>
      </c>
      <c r="F17" s="9">
        <v>0</v>
      </c>
      <c r="G17" s="8">
        <f t="shared" si="0"/>
        <v>1</v>
      </c>
      <c r="H17" s="6" t="s">
        <v>12</v>
      </c>
      <c r="I17" s="6"/>
      <c r="J17" s="15">
        <f t="shared" si="1"/>
        <v>0</v>
      </c>
    </row>
    <row r="18" spans="1:79" s="7" customFormat="1" ht="16.5" x14ac:dyDescent="0.3">
      <c r="A18"/>
      <c r="B18" s="16">
        <f>IF(G18&lt;&gt;"",1+MAX($B$5:B17),"")</f>
        <v>7</v>
      </c>
      <c r="D18" s="5" t="s">
        <v>18</v>
      </c>
      <c r="E18" s="8">
        <v>1</v>
      </c>
      <c r="F18" s="9">
        <v>0</v>
      </c>
      <c r="G18" s="8">
        <f t="shared" si="0"/>
        <v>1</v>
      </c>
      <c r="H18" s="6" t="s">
        <v>12</v>
      </c>
      <c r="I18" s="6"/>
      <c r="J18" s="15">
        <f t="shared" si="1"/>
        <v>0</v>
      </c>
    </row>
    <row r="19" spans="1:79" s="7" customFormat="1" ht="16.5" x14ac:dyDescent="0.3">
      <c r="A19"/>
      <c r="B19" s="16">
        <f>IF(G19&lt;&gt;"",1+MAX($B$5:B18),"")</f>
        <v>8</v>
      </c>
      <c r="D19" s="5" t="s">
        <v>19</v>
      </c>
      <c r="E19" s="8">
        <v>1</v>
      </c>
      <c r="F19" s="9">
        <v>0</v>
      </c>
      <c r="G19" s="8">
        <f t="shared" si="0"/>
        <v>1</v>
      </c>
      <c r="H19" s="6" t="s">
        <v>12</v>
      </c>
      <c r="I19" s="6"/>
      <c r="J19" s="15">
        <f t="shared" si="1"/>
        <v>0</v>
      </c>
    </row>
    <row r="20" spans="1:79" ht="16.5" x14ac:dyDescent="0.3">
      <c r="B20" s="16" t="str">
        <f>IF(G20&lt;&gt;"",1+MAX($B$5:B19),"")</f>
        <v/>
      </c>
      <c r="D20" t="s">
        <v>32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ht="16.5" x14ac:dyDescent="0.3">
      <c r="B21" s="25"/>
      <c r="C21" s="25"/>
      <c r="D21" s="26" t="s">
        <v>20</v>
      </c>
      <c r="E21" s="25"/>
      <c r="F21" s="25"/>
      <c r="G21" s="25"/>
      <c r="H21" s="25"/>
      <c r="I21" s="25"/>
      <c r="J21" s="25"/>
      <c r="K21" s="27">
        <f>SUM(J12:J20)</f>
        <v>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ht="16.5" x14ac:dyDescent="0.3">
      <c r="B22" s="25"/>
      <c r="C22" s="25"/>
      <c r="D22" s="26"/>
      <c r="E22" s="25"/>
      <c r="F22" s="25"/>
      <c r="G22" s="25"/>
      <c r="H22" s="25"/>
      <c r="I22" s="25"/>
      <c r="J22" s="25"/>
      <c r="K22" s="2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7" customFormat="1" ht="16.5" x14ac:dyDescent="0.3">
      <c r="A23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79" s="7" customFormat="1" ht="16.5" x14ac:dyDescent="0.3">
      <c r="A24"/>
      <c r="B24" s="20"/>
      <c r="D24" s="5"/>
      <c r="E24" s="8"/>
      <c r="F24" s="9"/>
      <c r="G24" s="8"/>
      <c r="H24" s="20"/>
      <c r="I24" s="18"/>
      <c r="J24" s="20"/>
    </row>
    <row r="25" spans="1:79" s="3" customFormat="1" ht="16.5" x14ac:dyDescent="0.3">
      <c r="A25" s="19"/>
      <c r="B25" s="26" t="s">
        <v>33</v>
      </c>
      <c r="C25" s="26"/>
      <c r="D25" s="26" t="s">
        <v>34</v>
      </c>
      <c r="E25" s="26"/>
      <c r="F25" s="26"/>
      <c r="G25" s="26"/>
      <c r="H25" s="26"/>
      <c r="I25" s="26"/>
      <c r="J25" s="26"/>
      <c r="K25" s="2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s="3" customFormat="1" ht="16.5" x14ac:dyDescent="0.3">
      <c r="A26" s="19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</row>
    <row r="27" spans="1:79" s="7" customFormat="1" ht="16.5" x14ac:dyDescent="0.3">
      <c r="A27"/>
      <c r="B27" s="22" t="str">
        <f>IF(G27&lt;&gt;"",1+MAX($B$5:B25),"")</f>
        <v/>
      </c>
      <c r="D27" s="5"/>
      <c r="E27" s="8"/>
      <c r="F27" s="9"/>
      <c r="G27" s="8"/>
      <c r="H27" s="20"/>
      <c r="I27" s="18"/>
      <c r="J27" s="20"/>
    </row>
    <row r="28" spans="1:79" s="7" customFormat="1" ht="16.5" x14ac:dyDescent="0.3">
      <c r="A28"/>
      <c r="B28" s="22" t="str">
        <f>IF(G28&lt;&gt;"",1+MAX($B$5:B26),"")</f>
        <v/>
      </c>
      <c r="D28" s="17" t="s">
        <v>48</v>
      </c>
      <c r="E28" s="8"/>
      <c r="F28" s="9"/>
      <c r="G28" s="8"/>
      <c r="H28" s="22"/>
      <c r="I28" s="18"/>
      <c r="J28" s="22"/>
    </row>
    <row r="29" spans="1:79" s="7" customFormat="1" ht="36" x14ac:dyDescent="0.3">
      <c r="A29"/>
      <c r="B29" s="22">
        <f>IF(G29&lt;&gt;"",1+MAX($B$5:B28),"")</f>
        <v>9</v>
      </c>
      <c r="D29" s="5" t="s">
        <v>63</v>
      </c>
      <c r="E29" s="8">
        <v>7004</v>
      </c>
      <c r="F29" s="9">
        <v>0.1</v>
      </c>
      <c r="G29" s="8">
        <f t="shared" ref="G29:G30" si="2">E29*(1+F29)</f>
        <v>7704.4000000000005</v>
      </c>
      <c r="H29" s="22" t="s">
        <v>46</v>
      </c>
      <c r="I29" s="18">
        <v>8.3000000000000007</v>
      </c>
      <c r="J29" s="22">
        <f t="shared" ref="J29:J30" si="3">I29*G29</f>
        <v>63946.520000000011</v>
      </c>
    </row>
    <row r="30" spans="1:79" s="7" customFormat="1" ht="36" x14ac:dyDescent="0.3">
      <c r="A30"/>
      <c r="B30" s="22">
        <f>IF(G30&lt;&gt;"",1+MAX($B$5:B29),"")</f>
        <v>10</v>
      </c>
      <c r="D30" s="5" t="s">
        <v>64</v>
      </c>
      <c r="E30" s="8">
        <v>225</v>
      </c>
      <c r="F30" s="9">
        <v>0.1</v>
      </c>
      <c r="G30" s="8">
        <f t="shared" si="2"/>
        <v>247.50000000000003</v>
      </c>
      <c r="H30" s="22" t="s">
        <v>46</v>
      </c>
      <c r="I30" s="18">
        <v>10.6</v>
      </c>
      <c r="J30" s="22">
        <f t="shared" si="3"/>
        <v>2623.5</v>
      </c>
    </row>
    <row r="31" spans="1:79" s="7" customFormat="1" ht="16.5" x14ac:dyDescent="0.3">
      <c r="A31"/>
      <c r="B31" s="22" t="str">
        <f>IF(G31&lt;&gt;"",1+MAX($B$5:B30),"")</f>
        <v/>
      </c>
      <c r="D31" s="5" t="s">
        <v>32</v>
      </c>
      <c r="E31" s="8"/>
      <c r="F31" s="9"/>
      <c r="G31" s="8"/>
      <c r="H31" s="22"/>
      <c r="I31" s="18"/>
      <c r="J31" s="22"/>
    </row>
    <row r="32" spans="1:79" s="7" customFormat="1" ht="16.5" x14ac:dyDescent="0.3">
      <c r="A32"/>
      <c r="B32" s="22" t="str">
        <f>IF(G32&lt;&gt;"",1+MAX($B$5:B31),"")</f>
        <v/>
      </c>
      <c r="D32" s="17" t="s">
        <v>65</v>
      </c>
      <c r="E32" s="8"/>
      <c r="F32" s="9"/>
      <c r="G32" s="8"/>
      <c r="H32" s="22"/>
      <c r="I32" s="18"/>
      <c r="J32" s="22"/>
    </row>
    <row r="33" spans="1:10" s="7" customFormat="1" ht="24" x14ac:dyDescent="0.3">
      <c r="A33"/>
      <c r="B33" s="22">
        <f>IF(G33&lt;&gt;"",1+MAX($B$5:B32),"")</f>
        <v>11</v>
      </c>
      <c r="D33" s="5" t="s">
        <v>66</v>
      </c>
      <c r="E33" s="8">
        <v>103</v>
      </c>
      <c r="F33" s="9">
        <v>0.1</v>
      </c>
      <c r="G33" s="8">
        <f t="shared" ref="G33:G36" si="4">E33*(1+F33)</f>
        <v>113.30000000000001</v>
      </c>
      <c r="H33" s="22" t="s">
        <v>47</v>
      </c>
      <c r="I33" s="18">
        <v>800</v>
      </c>
      <c r="J33" s="22">
        <f t="shared" ref="J33:J36" si="5">I33*G33</f>
        <v>90640.000000000015</v>
      </c>
    </row>
    <row r="34" spans="1:10" s="7" customFormat="1" ht="24" x14ac:dyDescent="0.3">
      <c r="A34"/>
      <c r="B34" s="22">
        <f>IF(G34&lt;&gt;"",1+MAX($B$5:B33),"")</f>
        <v>12</v>
      </c>
      <c r="D34" s="5" t="s">
        <v>67</v>
      </c>
      <c r="E34" s="8">
        <v>81</v>
      </c>
      <c r="F34" s="9">
        <v>0.1</v>
      </c>
      <c r="G34" s="8">
        <f t="shared" si="4"/>
        <v>89.100000000000009</v>
      </c>
      <c r="H34" s="22" t="s">
        <v>47</v>
      </c>
      <c r="I34" s="18">
        <v>800</v>
      </c>
      <c r="J34" s="22">
        <f t="shared" si="5"/>
        <v>71280</v>
      </c>
    </row>
    <row r="35" spans="1:10" s="7" customFormat="1" ht="36" x14ac:dyDescent="0.3">
      <c r="A35"/>
      <c r="B35" s="22">
        <f>IF(G35&lt;&gt;"",1+MAX($B$5:B34),"")</f>
        <v>13</v>
      </c>
      <c r="D35" s="5" t="s">
        <v>68</v>
      </c>
      <c r="E35" s="8">
        <v>16</v>
      </c>
      <c r="F35" s="9">
        <v>0.1</v>
      </c>
      <c r="G35" s="8">
        <f t="shared" si="4"/>
        <v>17.600000000000001</v>
      </c>
      <c r="H35" s="22" t="s">
        <v>47</v>
      </c>
      <c r="I35" s="18">
        <v>800</v>
      </c>
      <c r="J35" s="22">
        <f t="shared" si="5"/>
        <v>14080.000000000002</v>
      </c>
    </row>
    <row r="36" spans="1:10" s="7" customFormat="1" ht="48" x14ac:dyDescent="0.3">
      <c r="A36"/>
      <c r="B36" s="22">
        <f>IF(G36&lt;&gt;"",1+MAX($B$5:B35),"")</f>
        <v>14</v>
      </c>
      <c r="D36" s="5" t="s">
        <v>69</v>
      </c>
      <c r="E36" s="8">
        <v>12</v>
      </c>
      <c r="F36" s="9">
        <v>0.1</v>
      </c>
      <c r="G36" s="8">
        <f t="shared" si="4"/>
        <v>13.200000000000001</v>
      </c>
      <c r="H36" s="22" t="s">
        <v>47</v>
      </c>
      <c r="I36" s="18">
        <v>800</v>
      </c>
      <c r="J36" s="22">
        <f t="shared" si="5"/>
        <v>10560</v>
      </c>
    </row>
    <row r="37" spans="1:10" s="7" customFormat="1" ht="16.5" x14ac:dyDescent="0.3">
      <c r="A37"/>
      <c r="B37" s="22" t="str">
        <f>IF(G37&lt;&gt;"",1+MAX($B$5:B36),"")</f>
        <v/>
      </c>
      <c r="D37" s="5" t="s">
        <v>32</v>
      </c>
      <c r="E37" s="8"/>
      <c r="F37" s="9"/>
      <c r="G37" s="8"/>
      <c r="H37" s="22"/>
      <c r="I37" s="18"/>
      <c r="J37" s="22"/>
    </row>
    <row r="38" spans="1:10" s="7" customFormat="1" ht="16.5" x14ac:dyDescent="0.3">
      <c r="A38"/>
      <c r="B38" s="22" t="str">
        <f>IF(G38&lt;&gt;"",1+MAX($B$5:B37),"")</f>
        <v/>
      </c>
      <c r="D38" s="17" t="s">
        <v>70</v>
      </c>
      <c r="E38" s="8"/>
      <c r="F38" s="9"/>
      <c r="G38" s="8"/>
      <c r="H38" s="22"/>
      <c r="I38" s="18"/>
      <c r="J38" s="22"/>
    </row>
    <row r="39" spans="1:10" s="7" customFormat="1" ht="48" x14ac:dyDescent="0.3">
      <c r="A39"/>
      <c r="B39" s="22">
        <f>IF(G39&lt;&gt;"",1+MAX($B$5:B38),"")</f>
        <v>15</v>
      </c>
      <c r="D39" s="5" t="s">
        <v>71</v>
      </c>
      <c r="E39" s="8">
        <v>144</v>
      </c>
      <c r="F39" s="9">
        <v>0.1</v>
      </c>
      <c r="G39" s="8">
        <f t="shared" ref="G39:G42" si="6">E39*(1+F39)</f>
        <v>158.4</v>
      </c>
      <c r="H39" s="22" t="s">
        <v>47</v>
      </c>
      <c r="I39" s="18">
        <v>850</v>
      </c>
      <c r="J39" s="22">
        <f t="shared" ref="J39:J42" si="7">I39*G39</f>
        <v>134640</v>
      </c>
    </row>
    <row r="40" spans="1:10" s="7" customFormat="1" ht="48" x14ac:dyDescent="0.3">
      <c r="A40"/>
      <c r="B40" s="22">
        <f>IF(G40&lt;&gt;"",1+MAX($B$5:B39),"")</f>
        <v>16</v>
      </c>
      <c r="D40" s="5" t="s">
        <v>72</v>
      </c>
      <c r="E40" s="8">
        <v>373</v>
      </c>
      <c r="F40" s="9">
        <v>0.1</v>
      </c>
      <c r="G40" s="8">
        <f t="shared" si="6"/>
        <v>410.3</v>
      </c>
      <c r="H40" s="22" t="s">
        <v>47</v>
      </c>
      <c r="I40" s="18">
        <v>850</v>
      </c>
      <c r="J40" s="22">
        <f t="shared" si="7"/>
        <v>348755</v>
      </c>
    </row>
    <row r="41" spans="1:10" s="7" customFormat="1" ht="48" x14ac:dyDescent="0.3">
      <c r="A41"/>
      <c r="B41" s="22">
        <f>IF(G41&lt;&gt;"",1+MAX($B$5:B40),"")</f>
        <v>17</v>
      </c>
      <c r="D41" s="5" t="s">
        <v>71</v>
      </c>
      <c r="E41" s="8">
        <v>4</v>
      </c>
      <c r="F41" s="9">
        <v>0.1</v>
      </c>
      <c r="G41" s="8">
        <f t="shared" si="6"/>
        <v>4.4000000000000004</v>
      </c>
      <c r="H41" s="22" t="s">
        <v>47</v>
      </c>
      <c r="I41" s="18">
        <v>850</v>
      </c>
      <c r="J41" s="22">
        <f t="shared" si="7"/>
        <v>3740.0000000000005</v>
      </c>
    </row>
    <row r="42" spans="1:10" s="7" customFormat="1" ht="48" x14ac:dyDescent="0.3">
      <c r="A42"/>
      <c r="B42" s="22">
        <f>IF(G42&lt;&gt;"",1+MAX($B$5:B41),"")</f>
        <v>18</v>
      </c>
      <c r="D42" s="5" t="s">
        <v>73</v>
      </c>
      <c r="E42" s="8">
        <v>14</v>
      </c>
      <c r="F42" s="9">
        <v>0.1</v>
      </c>
      <c r="G42" s="8">
        <f t="shared" si="6"/>
        <v>15.400000000000002</v>
      </c>
      <c r="H42" s="22" t="s">
        <v>47</v>
      </c>
      <c r="I42" s="18">
        <v>850</v>
      </c>
      <c r="J42" s="22">
        <f t="shared" si="7"/>
        <v>13090.000000000002</v>
      </c>
    </row>
    <row r="43" spans="1:10" s="7" customFormat="1" ht="16.5" x14ac:dyDescent="0.3">
      <c r="A43"/>
      <c r="B43" s="22" t="str">
        <f>IF(G43&lt;&gt;"",1+MAX($B$5:B42),"")</f>
        <v/>
      </c>
      <c r="D43" s="5" t="s">
        <v>32</v>
      </c>
      <c r="E43" s="8"/>
      <c r="F43" s="9"/>
      <c r="G43" s="8"/>
      <c r="H43" s="22"/>
      <c r="I43" s="18"/>
      <c r="J43" s="22"/>
    </row>
    <row r="44" spans="1:10" s="7" customFormat="1" ht="16.5" x14ac:dyDescent="0.3">
      <c r="A44"/>
      <c r="B44" s="22" t="str">
        <f>IF(G44&lt;&gt;"",1+MAX($B$5:B43),"")</f>
        <v/>
      </c>
      <c r="D44" s="17" t="s">
        <v>74</v>
      </c>
      <c r="E44" s="8"/>
      <c r="F44" s="9"/>
      <c r="G44" s="8"/>
      <c r="H44" s="22"/>
      <c r="I44" s="18"/>
      <c r="J44" s="22"/>
    </row>
    <row r="45" spans="1:10" s="7" customFormat="1" ht="36" x14ac:dyDescent="0.3">
      <c r="A45"/>
      <c r="B45" s="22">
        <f>IF(G45&lt;&gt;"",1+MAX($B$5:B44),"")</f>
        <v>19</v>
      </c>
      <c r="D45" s="5" t="s">
        <v>75</v>
      </c>
      <c r="E45" s="8">
        <v>11</v>
      </c>
      <c r="F45" s="9">
        <v>0.1</v>
      </c>
      <c r="G45" s="8">
        <f t="shared" ref="G45" si="8">E45*(1+F45)</f>
        <v>12.100000000000001</v>
      </c>
      <c r="H45" s="22" t="s">
        <v>47</v>
      </c>
      <c r="I45" s="18">
        <v>750</v>
      </c>
      <c r="J45" s="22">
        <f t="shared" ref="J45" si="9">I45*G45</f>
        <v>9075.0000000000018</v>
      </c>
    </row>
    <row r="46" spans="1:10" s="7" customFormat="1" ht="16.5" x14ac:dyDescent="0.3">
      <c r="A46"/>
      <c r="B46" s="22" t="str">
        <f>IF(G46&lt;&gt;"",1+MAX($B$5:B45),"")</f>
        <v/>
      </c>
      <c r="D46" s="5" t="s">
        <v>32</v>
      </c>
      <c r="E46" s="8"/>
      <c r="F46" s="9"/>
      <c r="G46" s="8"/>
      <c r="H46" s="22"/>
      <c r="I46" s="18"/>
      <c r="J46" s="22"/>
    </row>
    <row r="47" spans="1:10" s="7" customFormat="1" ht="16.5" x14ac:dyDescent="0.3">
      <c r="A47"/>
      <c r="B47" s="22" t="str">
        <f>IF(G47&lt;&gt;"",1+MAX($B$5:B46),"")</f>
        <v/>
      </c>
      <c r="D47" s="17" t="s">
        <v>76</v>
      </c>
      <c r="E47" s="8"/>
      <c r="F47" s="9"/>
      <c r="G47" s="8"/>
      <c r="H47" s="22"/>
      <c r="I47" s="18"/>
      <c r="J47" s="22"/>
    </row>
    <row r="48" spans="1:10" s="7" customFormat="1" ht="60" x14ac:dyDescent="0.3">
      <c r="A48"/>
      <c r="B48" s="22">
        <f>IF(G48&lt;&gt;"",1+MAX($B$5:B47),"")</f>
        <v>20</v>
      </c>
      <c r="D48" s="5" t="s">
        <v>77</v>
      </c>
      <c r="E48" s="8">
        <v>7004</v>
      </c>
      <c r="F48" s="9">
        <v>0.1</v>
      </c>
      <c r="G48" s="8">
        <f t="shared" ref="G48" si="10">E48*(1+F48)</f>
        <v>7704.4000000000005</v>
      </c>
      <c r="H48" s="22" t="s">
        <v>46</v>
      </c>
      <c r="I48" s="18">
        <v>6.8</v>
      </c>
      <c r="J48" s="22">
        <f t="shared" ref="J48" si="11">I48*G48</f>
        <v>52389.920000000006</v>
      </c>
    </row>
    <row r="49" spans="1:79" s="7" customFormat="1" ht="16.5" x14ac:dyDescent="0.3">
      <c r="A49"/>
      <c r="B49" s="22" t="str">
        <f>IF(G49&lt;&gt;"",1+MAX($B$5:B48),"")</f>
        <v/>
      </c>
      <c r="D49" s="5" t="s">
        <v>32</v>
      </c>
      <c r="E49" s="8"/>
      <c r="F49" s="9"/>
      <c r="G49" s="8"/>
      <c r="H49" s="22"/>
      <c r="I49" s="18"/>
      <c r="J49" s="22"/>
    </row>
    <row r="50" spans="1:79" s="7" customFormat="1" ht="16.5" x14ac:dyDescent="0.3">
      <c r="A50"/>
      <c r="B50" s="22" t="str">
        <f>IF(G50&lt;&gt;"",1+MAX($B$5:B49),"")</f>
        <v/>
      </c>
      <c r="D50" s="17" t="s">
        <v>78</v>
      </c>
      <c r="E50" s="8"/>
      <c r="F50" s="9"/>
      <c r="G50" s="8"/>
      <c r="H50" s="22"/>
      <c r="I50" s="18"/>
      <c r="J50" s="22"/>
    </row>
    <row r="51" spans="1:79" s="7" customFormat="1" ht="16.5" x14ac:dyDescent="0.3">
      <c r="A51"/>
      <c r="B51" s="22">
        <f>IF(G51&lt;&gt;"",1+MAX($B$5:B50),"")</f>
        <v>21</v>
      </c>
      <c r="D51" s="5" t="s">
        <v>79</v>
      </c>
      <c r="E51" s="8">
        <v>27</v>
      </c>
      <c r="F51" s="9">
        <v>0</v>
      </c>
      <c r="G51" s="8">
        <f t="shared" ref="G51" si="12">E51*(1+F51)</f>
        <v>27</v>
      </c>
      <c r="H51" s="22" t="s">
        <v>22</v>
      </c>
      <c r="I51" s="18">
        <v>5.4</v>
      </c>
      <c r="J51" s="22">
        <f t="shared" ref="J51" si="13">I51*G51</f>
        <v>145.80000000000001</v>
      </c>
    </row>
    <row r="52" spans="1:79" s="7" customFormat="1" ht="16.5" x14ac:dyDescent="0.3">
      <c r="A52"/>
      <c r="B52" s="22" t="str">
        <f>IF(G52&lt;&gt;"",1+MAX($B$5:B51),"")</f>
        <v/>
      </c>
      <c r="D52" s="5" t="s">
        <v>32</v>
      </c>
      <c r="E52" s="8"/>
      <c r="F52" s="9"/>
      <c r="G52" s="8"/>
      <c r="H52" s="22"/>
      <c r="I52" s="18"/>
      <c r="J52" s="22"/>
    </row>
    <row r="53" spans="1:79" s="7" customFormat="1" ht="16.5" x14ac:dyDescent="0.3">
      <c r="A53"/>
      <c r="B53" s="22" t="str">
        <f>IF(G53&lt;&gt;"",1+MAX($B$5:B52),"")</f>
        <v/>
      </c>
      <c r="D53" s="17" t="s">
        <v>80</v>
      </c>
      <c r="E53" s="8"/>
      <c r="F53" s="9"/>
      <c r="G53" s="8"/>
      <c r="H53" s="22"/>
      <c r="I53" s="18"/>
      <c r="J53" s="22"/>
    </row>
    <row r="54" spans="1:79" s="7" customFormat="1" ht="16.5" x14ac:dyDescent="0.3">
      <c r="A54"/>
      <c r="B54" s="22">
        <f>IF(G54&lt;&gt;"",1+MAX($B$5:B53),"")</f>
        <v>22</v>
      </c>
      <c r="D54" s="5" t="s">
        <v>81</v>
      </c>
      <c r="E54" s="8">
        <v>9</v>
      </c>
      <c r="F54" s="9">
        <v>0</v>
      </c>
      <c r="G54" s="8">
        <f t="shared" ref="G54" si="14">E54*(1+F54)</f>
        <v>9</v>
      </c>
      <c r="H54" s="22" t="s">
        <v>82</v>
      </c>
      <c r="I54" s="18">
        <v>326</v>
      </c>
      <c r="J54" s="22">
        <f t="shared" ref="J54" si="15">I54*G54</f>
        <v>2934</v>
      </c>
    </row>
    <row r="55" spans="1:79" s="7" customFormat="1" ht="16.5" x14ac:dyDescent="0.3">
      <c r="A55"/>
      <c r="B55" s="22" t="str">
        <f>IF(G55&lt;&gt;"",1+MAX($B$5:B54),"")</f>
        <v/>
      </c>
      <c r="D55" s="5" t="s">
        <v>32</v>
      </c>
      <c r="E55" s="8"/>
      <c r="F55" s="9"/>
      <c r="G55" s="8"/>
      <c r="H55" s="20"/>
      <c r="I55" s="18"/>
      <c r="J55" s="20"/>
    </row>
    <row r="56" spans="1:79" ht="16.5" x14ac:dyDescent="0.3">
      <c r="B56" s="25"/>
      <c r="C56" s="25"/>
      <c r="D56" s="26" t="s">
        <v>20</v>
      </c>
      <c r="E56" s="25"/>
      <c r="F56" s="25"/>
      <c r="G56" s="25"/>
      <c r="H56" s="25"/>
      <c r="I56" s="25"/>
      <c r="J56" s="25"/>
      <c r="K56" s="27">
        <f>SUM(J27:J55)</f>
        <v>817899.74000000011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</row>
    <row r="57" spans="1:79" ht="16.5" x14ac:dyDescent="0.3">
      <c r="B57" s="25"/>
      <c r="C57" s="25"/>
      <c r="D57" s="26"/>
      <c r="E57" s="25"/>
      <c r="F57" s="25"/>
      <c r="G57" s="25"/>
      <c r="H57" s="25"/>
      <c r="I57" s="25"/>
      <c r="J57" s="25"/>
      <c r="K57" s="2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</row>
    <row r="58" spans="1:79" s="7" customFormat="1" ht="16.5" x14ac:dyDescent="0.3">
      <c r="A58"/>
      <c r="B58" s="20"/>
      <c r="D58" s="5"/>
      <c r="E58" s="8"/>
      <c r="F58" s="9"/>
      <c r="G58" s="8"/>
      <c r="H58" s="20"/>
      <c r="I58" s="18"/>
      <c r="J58" s="20"/>
    </row>
    <row r="59" spans="1:79" s="3" customFormat="1" ht="16.5" x14ac:dyDescent="0.3">
      <c r="A59" s="21"/>
      <c r="B59" s="26" t="s">
        <v>83</v>
      </c>
      <c r="C59" s="26"/>
      <c r="D59" s="26" t="s">
        <v>84</v>
      </c>
      <c r="E59" s="26"/>
      <c r="F59" s="26"/>
      <c r="G59" s="26"/>
      <c r="H59" s="26"/>
      <c r="I59" s="26"/>
      <c r="J59" s="26"/>
      <c r="K59" s="26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</row>
    <row r="60" spans="1:79" s="3" customFormat="1" ht="16.5" x14ac:dyDescent="0.3">
      <c r="A60" s="21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</row>
    <row r="61" spans="1:79" s="7" customFormat="1" ht="16.5" x14ac:dyDescent="0.3">
      <c r="A61"/>
      <c r="B61" s="22" t="str">
        <f>IF(G61&lt;&gt;"",1+MAX($B$5:B60),"")</f>
        <v/>
      </c>
      <c r="D61" s="5"/>
      <c r="E61" s="8"/>
      <c r="F61" s="9"/>
      <c r="G61" s="8"/>
      <c r="H61" s="22"/>
      <c r="I61" s="18"/>
      <c r="J61" s="22"/>
    </row>
    <row r="62" spans="1:79" s="7" customFormat="1" ht="16.5" x14ac:dyDescent="0.3">
      <c r="A62"/>
      <c r="B62" s="22" t="str">
        <f>IF(G62&lt;&gt;"",1+MAX($B$5:B61),"")</f>
        <v/>
      </c>
      <c r="D62" s="17" t="s">
        <v>85</v>
      </c>
      <c r="E62" s="8"/>
      <c r="F62" s="9"/>
      <c r="G62" s="8"/>
      <c r="H62" s="22"/>
      <c r="I62" s="18"/>
      <c r="J62" s="22"/>
    </row>
    <row r="63" spans="1:79" s="7" customFormat="1" ht="36" x14ac:dyDescent="0.3">
      <c r="A63"/>
      <c r="B63" s="22">
        <f>IF(G63&lt;&gt;"",1+MAX($B$5:B62),"")</f>
        <v>23</v>
      </c>
      <c r="D63" s="5" t="s">
        <v>86</v>
      </c>
      <c r="E63" s="8">
        <v>228</v>
      </c>
      <c r="F63" s="9">
        <v>0.1</v>
      </c>
      <c r="G63" s="8">
        <f t="shared" ref="G63:G64" si="16">E63*(1+F63)</f>
        <v>250.8</v>
      </c>
      <c r="H63" s="22" t="s">
        <v>46</v>
      </c>
      <c r="I63" s="18">
        <v>22</v>
      </c>
      <c r="J63" s="22">
        <f t="shared" ref="J63:J64" si="17">I63*G63</f>
        <v>5517.6</v>
      </c>
    </row>
    <row r="64" spans="1:79" s="7" customFormat="1" ht="16.5" x14ac:dyDescent="0.3">
      <c r="A64"/>
      <c r="B64" s="22">
        <f>IF(G64&lt;&gt;"",1+MAX($B$5:B63),"")</f>
        <v>24</v>
      </c>
      <c r="D64" s="5" t="s">
        <v>87</v>
      </c>
      <c r="E64" s="8">
        <v>156</v>
      </c>
      <c r="F64" s="9">
        <v>0.1</v>
      </c>
      <c r="G64" s="8">
        <f t="shared" si="16"/>
        <v>171.60000000000002</v>
      </c>
      <c r="H64" s="22" t="s">
        <v>21</v>
      </c>
      <c r="I64" s="18">
        <v>26</v>
      </c>
      <c r="J64" s="22">
        <f t="shared" si="17"/>
        <v>4461.6000000000004</v>
      </c>
    </row>
    <row r="65" spans="1:79" s="7" customFormat="1" ht="16.5" x14ac:dyDescent="0.3">
      <c r="A65"/>
      <c r="B65" s="22" t="str">
        <f>IF(G65&lt;&gt;"",1+MAX($B$5:B64),"")</f>
        <v/>
      </c>
      <c r="D65" s="5"/>
      <c r="E65" s="8"/>
      <c r="F65" s="9"/>
      <c r="G65" s="8"/>
      <c r="H65" s="22"/>
      <c r="I65" s="18"/>
      <c r="J65" s="22"/>
    </row>
    <row r="66" spans="1:79" ht="16.5" x14ac:dyDescent="0.3">
      <c r="B66" s="25"/>
      <c r="C66" s="25"/>
      <c r="D66" s="26" t="s">
        <v>20</v>
      </c>
      <c r="E66" s="25"/>
      <c r="F66" s="25"/>
      <c r="G66" s="25"/>
      <c r="H66" s="25"/>
      <c r="I66" s="25"/>
      <c r="J66" s="25"/>
      <c r="K66" s="27">
        <f>SUM(J61:J65)</f>
        <v>9979.2000000000007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</row>
    <row r="67" spans="1:79" ht="16.5" x14ac:dyDescent="0.3">
      <c r="B67" s="25"/>
      <c r="C67" s="25"/>
      <c r="D67" s="26"/>
      <c r="E67" s="25"/>
      <c r="F67" s="25"/>
      <c r="G67" s="25"/>
      <c r="H67" s="25"/>
      <c r="I67" s="25"/>
      <c r="J67" s="25"/>
      <c r="K67" s="2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</row>
    <row r="68" spans="1:79" ht="16.5" x14ac:dyDescent="0.3">
      <c r="B68" s="21"/>
      <c r="C68" s="21"/>
      <c r="D68" s="23"/>
      <c r="E68" s="21"/>
      <c r="F68" s="21"/>
      <c r="G68" s="21"/>
      <c r="H68" s="21"/>
      <c r="I68" s="21"/>
      <c r="J68" s="21"/>
      <c r="K68" s="2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</row>
    <row r="69" spans="1:79" s="3" customFormat="1" ht="16.5" x14ac:dyDescent="0.3">
      <c r="A69" s="21"/>
      <c r="B69" s="26" t="s">
        <v>88</v>
      </c>
      <c r="C69" s="26"/>
      <c r="D69" s="26" t="s">
        <v>89</v>
      </c>
      <c r="E69" s="26"/>
      <c r="F69" s="26"/>
      <c r="G69" s="26"/>
      <c r="H69" s="26"/>
      <c r="I69" s="26"/>
      <c r="J69" s="26"/>
      <c r="K69" s="26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</row>
    <row r="70" spans="1:79" s="3" customFormat="1" ht="16.5" x14ac:dyDescent="0.3">
      <c r="A70" s="21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</row>
    <row r="71" spans="1:79" ht="16.5" x14ac:dyDescent="0.3">
      <c r="B71" s="22" t="str">
        <f>IF(G71&lt;&gt;"",1+MAX($B$5:B70),"")</f>
        <v/>
      </c>
      <c r="C71" s="21"/>
      <c r="D71" s="23"/>
      <c r="E71" s="21"/>
      <c r="F71" s="21"/>
      <c r="G71" s="21"/>
      <c r="H71" s="21"/>
      <c r="I71" s="21"/>
      <c r="J71" s="21"/>
      <c r="K71" s="2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</row>
    <row r="72" spans="1:79" s="7" customFormat="1" ht="16.5" x14ac:dyDescent="0.3">
      <c r="A72"/>
      <c r="B72" s="22" t="str">
        <f>IF(G72&lt;&gt;"",1+MAX($B$5:B71),"")</f>
        <v/>
      </c>
      <c r="D72" s="17" t="s">
        <v>90</v>
      </c>
      <c r="E72" s="8"/>
      <c r="F72" s="9"/>
      <c r="G72" s="8"/>
      <c r="H72" s="22"/>
      <c r="I72" s="18"/>
      <c r="J72" s="22"/>
    </row>
    <row r="73" spans="1:79" s="7" customFormat="1" ht="16.5" x14ac:dyDescent="0.3">
      <c r="A73"/>
      <c r="B73" s="22">
        <f>IF(G73&lt;&gt;"",1+MAX($B$5:B72),"")</f>
        <v>25</v>
      </c>
      <c r="D73" s="5" t="s">
        <v>91</v>
      </c>
      <c r="E73" s="8">
        <v>45</v>
      </c>
      <c r="F73" s="9">
        <v>0.1</v>
      </c>
      <c r="G73" s="8">
        <f t="shared" ref="G73:G83" si="18">E73*(1+F73)</f>
        <v>49.500000000000007</v>
      </c>
      <c r="H73" s="22" t="s">
        <v>21</v>
      </c>
      <c r="I73" s="18">
        <v>27</v>
      </c>
      <c r="J73" s="22">
        <f t="shared" ref="J73:J83" si="19">I73*G73</f>
        <v>1336.5000000000002</v>
      </c>
    </row>
    <row r="74" spans="1:79" s="7" customFormat="1" ht="16.5" x14ac:dyDescent="0.3">
      <c r="A74"/>
      <c r="B74" s="22">
        <f>IF(G74&lt;&gt;"",1+MAX($B$5:B73),"")</f>
        <v>26</v>
      </c>
      <c r="D74" s="5" t="s">
        <v>92</v>
      </c>
      <c r="E74" s="8">
        <v>28</v>
      </c>
      <c r="F74" s="9">
        <v>0.1</v>
      </c>
      <c r="G74" s="8">
        <f t="shared" si="18"/>
        <v>30.800000000000004</v>
      </c>
      <c r="H74" s="22" t="s">
        <v>21</v>
      </c>
      <c r="I74" s="18">
        <v>26.4</v>
      </c>
      <c r="J74" s="22">
        <f t="shared" si="19"/>
        <v>813.12000000000012</v>
      </c>
    </row>
    <row r="75" spans="1:79" s="7" customFormat="1" ht="16.5" x14ac:dyDescent="0.3">
      <c r="A75"/>
      <c r="B75" s="22">
        <f>IF(G75&lt;&gt;"",1+MAX($B$5:B74),"")</f>
        <v>27</v>
      </c>
      <c r="D75" s="5" t="s">
        <v>93</v>
      </c>
      <c r="E75" s="8">
        <v>39.42</v>
      </c>
      <c r="F75" s="9">
        <v>0.1</v>
      </c>
      <c r="G75" s="8">
        <f t="shared" si="18"/>
        <v>43.362000000000002</v>
      </c>
      <c r="H75" s="22" t="s">
        <v>21</v>
      </c>
      <c r="I75" s="18">
        <v>23</v>
      </c>
      <c r="J75" s="22">
        <f t="shared" si="19"/>
        <v>997.32600000000002</v>
      </c>
    </row>
    <row r="76" spans="1:79" s="7" customFormat="1" ht="16.5" x14ac:dyDescent="0.3">
      <c r="A76"/>
      <c r="B76" s="22">
        <f>IF(G76&lt;&gt;"",1+MAX($B$5:B75),"")</f>
        <v>28</v>
      </c>
      <c r="D76" s="5" t="s">
        <v>94</v>
      </c>
      <c r="E76" s="8">
        <v>96</v>
      </c>
      <c r="F76" s="9">
        <v>0.1</v>
      </c>
      <c r="G76" s="8">
        <f t="shared" si="18"/>
        <v>105.60000000000001</v>
      </c>
      <c r="H76" s="22" t="s">
        <v>21</v>
      </c>
      <c r="I76" s="18">
        <v>34</v>
      </c>
      <c r="J76" s="22">
        <f t="shared" si="19"/>
        <v>3590.4</v>
      </c>
    </row>
    <row r="77" spans="1:79" s="7" customFormat="1" ht="16.5" x14ac:dyDescent="0.3">
      <c r="A77"/>
      <c r="B77" s="22">
        <f>IF(G77&lt;&gt;"",1+MAX($B$5:B76),"")</f>
        <v>29</v>
      </c>
      <c r="D77" s="5" t="s">
        <v>95</v>
      </c>
      <c r="E77" s="8">
        <v>96.45</v>
      </c>
      <c r="F77" s="9">
        <v>0.1</v>
      </c>
      <c r="G77" s="8">
        <f t="shared" si="18"/>
        <v>106.09500000000001</v>
      </c>
      <c r="H77" s="22" t="s">
        <v>21</v>
      </c>
      <c r="I77" s="18">
        <v>35</v>
      </c>
      <c r="J77" s="22">
        <f t="shared" si="19"/>
        <v>3713.3250000000003</v>
      </c>
    </row>
    <row r="78" spans="1:79" s="7" customFormat="1" ht="16.5" x14ac:dyDescent="0.3">
      <c r="A78"/>
      <c r="B78" s="22">
        <f>IF(G78&lt;&gt;"",1+MAX($B$5:B77),"")</f>
        <v>30</v>
      </c>
      <c r="D78" s="5" t="s">
        <v>96</v>
      </c>
      <c r="E78" s="8">
        <v>86</v>
      </c>
      <c r="F78" s="9">
        <v>0.1</v>
      </c>
      <c r="G78" s="8">
        <f t="shared" si="18"/>
        <v>94.600000000000009</v>
      </c>
      <c r="H78" s="22" t="s">
        <v>21</v>
      </c>
      <c r="I78" s="18">
        <v>29</v>
      </c>
      <c r="J78" s="22">
        <f t="shared" si="19"/>
        <v>2743.4</v>
      </c>
    </row>
    <row r="79" spans="1:79" s="7" customFormat="1" ht="16.5" x14ac:dyDescent="0.3">
      <c r="A79"/>
      <c r="B79" s="22">
        <f>IF(G79&lt;&gt;"",1+MAX($B$5:B78),"")</f>
        <v>31</v>
      </c>
      <c r="D79" s="5" t="s">
        <v>97</v>
      </c>
      <c r="E79" s="8">
        <v>102</v>
      </c>
      <c r="F79" s="9">
        <v>0.1</v>
      </c>
      <c r="G79" s="8">
        <f t="shared" si="18"/>
        <v>112.2</v>
      </c>
      <c r="H79" s="22" t="s">
        <v>21</v>
      </c>
      <c r="I79" s="18">
        <v>37</v>
      </c>
      <c r="J79" s="22">
        <f t="shared" si="19"/>
        <v>4151.4000000000005</v>
      </c>
    </row>
    <row r="80" spans="1:79" s="7" customFormat="1" ht="16.5" x14ac:dyDescent="0.3">
      <c r="A80"/>
      <c r="B80" s="22">
        <f>IF(G80&lt;&gt;"",1+MAX($B$5:B79),"")</f>
        <v>32</v>
      </c>
      <c r="D80" s="5" t="s">
        <v>98</v>
      </c>
      <c r="E80" s="8">
        <v>43.88</v>
      </c>
      <c r="F80" s="9">
        <v>0.1</v>
      </c>
      <c r="G80" s="8">
        <f t="shared" si="18"/>
        <v>48.268000000000008</v>
      </c>
      <c r="H80" s="22" t="s">
        <v>21</v>
      </c>
      <c r="I80" s="18">
        <v>46</v>
      </c>
      <c r="J80" s="22">
        <f t="shared" si="19"/>
        <v>2220.3280000000004</v>
      </c>
    </row>
    <row r="81" spans="1:79" s="7" customFormat="1" ht="16.5" x14ac:dyDescent="0.3">
      <c r="A81"/>
      <c r="B81" s="22">
        <f>IF(G81&lt;&gt;"",1+MAX($B$5:B80),"")</f>
        <v>33</v>
      </c>
      <c r="D81" s="5" t="s">
        <v>99</v>
      </c>
      <c r="E81" s="8">
        <v>197.42</v>
      </c>
      <c r="F81" s="9">
        <v>0.1</v>
      </c>
      <c r="G81" s="8">
        <f t="shared" si="18"/>
        <v>217.16200000000001</v>
      </c>
      <c r="H81" s="22" t="s">
        <v>21</v>
      </c>
      <c r="I81" s="18">
        <v>54</v>
      </c>
      <c r="J81" s="22">
        <f t="shared" si="19"/>
        <v>11726.748</v>
      </c>
    </row>
    <row r="82" spans="1:79" s="7" customFormat="1" ht="16.5" x14ac:dyDescent="0.3">
      <c r="A82"/>
      <c r="B82" s="22">
        <f>IF(G82&lt;&gt;"",1+MAX($B$5:B81),"")</f>
        <v>34</v>
      </c>
      <c r="D82" s="5" t="s">
        <v>100</v>
      </c>
      <c r="E82" s="8">
        <v>87</v>
      </c>
      <c r="F82" s="9">
        <v>0.1</v>
      </c>
      <c r="G82" s="8">
        <f t="shared" si="18"/>
        <v>95.7</v>
      </c>
      <c r="H82" s="22" t="s">
        <v>21</v>
      </c>
      <c r="I82" s="18">
        <v>32</v>
      </c>
      <c r="J82" s="22">
        <f t="shared" si="19"/>
        <v>3062.4</v>
      </c>
    </row>
    <row r="83" spans="1:79" s="7" customFormat="1" ht="16.5" x14ac:dyDescent="0.3">
      <c r="A83"/>
      <c r="B83" s="22">
        <f>IF(G83&lt;&gt;"",1+MAX($B$5:B82),"")</f>
        <v>35</v>
      </c>
      <c r="D83" s="5" t="s">
        <v>101</v>
      </c>
      <c r="E83" s="8">
        <v>109</v>
      </c>
      <c r="F83" s="9">
        <v>0.1</v>
      </c>
      <c r="G83" s="8">
        <f t="shared" si="18"/>
        <v>119.9</v>
      </c>
      <c r="H83" s="22" t="s">
        <v>21</v>
      </c>
      <c r="I83" s="18">
        <v>39</v>
      </c>
      <c r="J83" s="22">
        <f t="shared" si="19"/>
        <v>4676.1000000000004</v>
      </c>
    </row>
    <row r="84" spans="1:79" s="7" customFormat="1" ht="16.5" x14ac:dyDescent="0.3">
      <c r="A84"/>
      <c r="B84" s="22" t="str">
        <f>IF(G84&lt;&gt;"",1+MAX($B$5:B83),"")</f>
        <v/>
      </c>
      <c r="D84" s="5" t="s">
        <v>32</v>
      </c>
      <c r="E84" s="8"/>
      <c r="F84" s="9"/>
      <c r="G84" s="8"/>
      <c r="H84" s="22"/>
      <c r="I84" s="18"/>
      <c r="J84" s="22"/>
    </row>
    <row r="85" spans="1:79" s="7" customFormat="1" ht="16.5" x14ac:dyDescent="0.3">
      <c r="A85"/>
      <c r="B85" s="22" t="str">
        <f>IF(G85&lt;&gt;"",1+MAX($B$5:B84),"")</f>
        <v/>
      </c>
      <c r="D85" s="17" t="s">
        <v>102</v>
      </c>
      <c r="E85" s="8"/>
      <c r="F85" s="9"/>
      <c r="G85" s="8"/>
      <c r="H85" s="22"/>
      <c r="I85" s="18"/>
      <c r="J85" s="22"/>
    </row>
    <row r="86" spans="1:79" s="7" customFormat="1" ht="16.5" x14ac:dyDescent="0.3">
      <c r="A86"/>
      <c r="B86" s="22">
        <f>IF(G86&lt;&gt;"",1+MAX($B$5:B85),"")</f>
        <v>36</v>
      </c>
      <c r="D86" s="5" t="s">
        <v>103</v>
      </c>
      <c r="E86" s="8">
        <v>12</v>
      </c>
      <c r="F86" s="9">
        <v>0</v>
      </c>
      <c r="G86" s="8">
        <f t="shared" ref="G86:G90" si="20">E86*(1+F86)</f>
        <v>12</v>
      </c>
      <c r="H86" s="22" t="s">
        <v>22</v>
      </c>
      <c r="I86" s="18">
        <v>120</v>
      </c>
      <c r="J86" s="22">
        <f t="shared" ref="J86:J90" si="21">I86*G86</f>
        <v>1440</v>
      </c>
    </row>
    <row r="87" spans="1:79" s="7" customFormat="1" ht="24" x14ac:dyDescent="0.3">
      <c r="A87"/>
      <c r="B87" s="22">
        <f>IF(G87&lt;&gt;"",1+MAX($B$5:B86),"")</f>
        <v>37</v>
      </c>
      <c r="D87" s="5" t="s">
        <v>104</v>
      </c>
      <c r="E87" s="8">
        <v>18</v>
      </c>
      <c r="F87" s="9">
        <v>0</v>
      </c>
      <c r="G87" s="8">
        <f t="shared" si="20"/>
        <v>18</v>
      </c>
      <c r="H87" s="22" t="s">
        <v>22</v>
      </c>
      <c r="I87" s="18">
        <v>135</v>
      </c>
      <c r="J87" s="22">
        <f t="shared" si="21"/>
        <v>2430</v>
      </c>
    </row>
    <row r="88" spans="1:79" s="7" customFormat="1" ht="24" x14ac:dyDescent="0.3">
      <c r="A88"/>
      <c r="B88" s="22">
        <f>IF(G88&lt;&gt;"",1+MAX($B$5:B87),"")</f>
        <v>38</v>
      </c>
      <c r="D88" s="5" t="s">
        <v>105</v>
      </c>
      <c r="E88" s="8">
        <v>22</v>
      </c>
      <c r="F88" s="9">
        <v>0</v>
      </c>
      <c r="G88" s="8">
        <f t="shared" si="20"/>
        <v>22</v>
      </c>
      <c r="H88" s="22" t="s">
        <v>22</v>
      </c>
      <c r="I88" s="18">
        <v>140</v>
      </c>
      <c r="J88" s="22">
        <f t="shared" si="21"/>
        <v>3080</v>
      </c>
    </row>
    <row r="89" spans="1:79" s="7" customFormat="1" ht="24" x14ac:dyDescent="0.3">
      <c r="A89"/>
      <c r="B89" s="22">
        <f>IF(G89&lt;&gt;"",1+MAX($B$5:B88),"")</f>
        <v>39</v>
      </c>
      <c r="D89" s="5" t="s">
        <v>106</v>
      </c>
      <c r="E89" s="8">
        <v>8</v>
      </c>
      <c r="F89" s="9">
        <v>0</v>
      </c>
      <c r="G89" s="8">
        <f t="shared" si="20"/>
        <v>8</v>
      </c>
      <c r="H89" s="22" t="s">
        <v>22</v>
      </c>
      <c r="I89" s="18">
        <v>129</v>
      </c>
      <c r="J89" s="22">
        <f t="shared" si="21"/>
        <v>1032</v>
      </c>
    </row>
    <row r="90" spans="1:79" s="7" customFormat="1" ht="16.5" x14ac:dyDescent="0.3">
      <c r="A90"/>
      <c r="B90" s="22">
        <f>IF(G90&lt;&gt;"",1+MAX($B$5:B89),"")</f>
        <v>40</v>
      </c>
      <c r="D90" s="5" t="s">
        <v>107</v>
      </c>
      <c r="E90" s="8">
        <v>34</v>
      </c>
      <c r="F90" s="9">
        <v>0</v>
      </c>
      <c r="G90" s="8">
        <f t="shared" si="20"/>
        <v>34</v>
      </c>
      <c r="H90" s="22" t="s">
        <v>22</v>
      </c>
      <c r="I90" s="18">
        <v>96</v>
      </c>
      <c r="J90" s="22">
        <f t="shared" si="21"/>
        <v>3264</v>
      </c>
    </row>
    <row r="91" spans="1:79" s="7" customFormat="1" ht="16.5" x14ac:dyDescent="0.3">
      <c r="A91"/>
      <c r="B91" s="22" t="str">
        <f>IF(G91&lt;&gt;"",1+MAX($B$5:B90),"")</f>
        <v/>
      </c>
      <c r="D91" s="5"/>
      <c r="E91" s="8"/>
      <c r="F91" s="9"/>
      <c r="G91" s="8"/>
      <c r="H91" s="22"/>
      <c r="I91" s="18"/>
      <c r="J91" s="22"/>
    </row>
    <row r="92" spans="1:79" ht="16.5" x14ac:dyDescent="0.3">
      <c r="B92" s="25"/>
      <c r="C92" s="25"/>
      <c r="D92" s="26" t="s">
        <v>20</v>
      </c>
      <c r="E92" s="25"/>
      <c r="F92" s="25"/>
      <c r="G92" s="25"/>
      <c r="H92" s="25"/>
      <c r="I92" s="25"/>
      <c r="J92" s="25"/>
      <c r="K92" s="27">
        <f>SUM(J71:J91)</f>
        <v>50277.046999999999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</row>
    <row r="93" spans="1:79" ht="16.5" x14ac:dyDescent="0.3">
      <c r="B93" s="25"/>
      <c r="C93" s="25"/>
      <c r="D93" s="26"/>
      <c r="E93" s="25"/>
      <c r="F93" s="25"/>
      <c r="G93" s="25"/>
      <c r="H93" s="25"/>
      <c r="I93" s="25"/>
      <c r="J93" s="25"/>
      <c r="K93" s="2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</row>
    <row r="94" spans="1:79" ht="16.5" x14ac:dyDescent="0.3">
      <c r="B94" s="21"/>
      <c r="C94" s="21"/>
      <c r="D94" s="23"/>
      <c r="E94" s="21"/>
      <c r="F94" s="21"/>
      <c r="G94" s="21"/>
      <c r="H94" s="21"/>
      <c r="I94" s="21"/>
      <c r="J94" s="21"/>
      <c r="K94" s="2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</row>
    <row r="95" spans="1:79" s="3" customFormat="1" ht="16.5" x14ac:dyDescent="0.3">
      <c r="A95" s="19"/>
      <c r="B95" s="26" t="s">
        <v>35</v>
      </c>
      <c r="C95" s="26"/>
      <c r="D95" s="26" t="s">
        <v>36</v>
      </c>
      <c r="E95" s="26"/>
      <c r="F95" s="26"/>
      <c r="G95" s="26"/>
      <c r="H95" s="26"/>
      <c r="I95" s="26"/>
      <c r="J95" s="26"/>
      <c r="K95" s="2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</row>
    <row r="96" spans="1:79" s="3" customFormat="1" ht="16.5" x14ac:dyDescent="0.3">
      <c r="A96" s="19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</row>
    <row r="97" spans="1:10" s="7" customFormat="1" ht="16.5" x14ac:dyDescent="0.3">
      <c r="A97"/>
      <c r="B97" s="22" t="str">
        <f>IF(G97&lt;&gt;"",1+MAX($B$5:B96),"")</f>
        <v/>
      </c>
      <c r="D97" s="5"/>
      <c r="E97" s="8"/>
      <c r="F97" s="9"/>
      <c r="G97" s="8"/>
      <c r="H97" s="20"/>
      <c r="I97" s="18"/>
      <c r="J97" s="20"/>
    </row>
    <row r="98" spans="1:10" s="7" customFormat="1" ht="16.5" x14ac:dyDescent="0.3">
      <c r="A98"/>
      <c r="B98" s="22" t="str">
        <f>IF(G98&lt;&gt;"",1+MAX($B$5:B97),"")</f>
        <v/>
      </c>
      <c r="D98" s="17" t="s">
        <v>108</v>
      </c>
      <c r="E98" s="8"/>
      <c r="F98" s="9"/>
      <c r="G98" s="8"/>
      <c r="H98" s="22"/>
      <c r="I98" s="18"/>
      <c r="J98" s="22"/>
    </row>
    <row r="99" spans="1:10" s="7" customFormat="1" ht="16.5" x14ac:dyDescent="0.3">
      <c r="A99"/>
      <c r="B99" s="22">
        <f>IF(G99&lt;&gt;"",1+MAX($B$5:B98),"")</f>
        <v>41</v>
      </c>
      <c r="D99" s="5" t="s">
        <v>109</v>
      </c>
      <c r="E99" s="8">
        <v>116</v>
      </c>
      <c r="F99" s="9">
        <v>0.1</v>
      </c>
      <c r="G99" s="8">
        <f t="shared" ref="G99:G101" si="22">E99*(1+F99)</f>
        <v>127.60000000000001</v>
      </c>
      <c r="H99" s="22" t="s">
        <v>21</v>
      </c>
      <c r="I99" s="18">
        <v>3.6</v>
      </c>
      <c r="J99" s="22">
        <f t="shared" ref="J99:J101" si="23">I99*G99</f>
        <v>459.36</v>
      </c>
    </row>
    <row r="100" spans="1:10" s="7" customFormat="1" ht="16.5" x14ac:dyDescent="0.3">
      <c r="A100"/>
      <c r="B100" s="22">
        <f>IF(G100&lt;&gt;"",1+MAX($B$5:B99),"")</f>
        <v>42</v>
      </c>
      <c r="D100" s="5" t="s">
        <v>110</v>
      </c>
      <c r="E100" s="8">
        <v>87</v>
      </c>
      <c r="F100" s="9">
        <v>0.1</v>
      </c>
      <c r="G100" s="8">
        <f t="shared" si="22"/>
        <v>95.7</v>
      </c>
      <c r="H100" s="22" t="s">
        <v>21</v>
      </c>
      <c r="I100" s="18">
        <v>3.7</v>
      </c>
      <c r="J100" s="22">
        <f t="shared" si="23"/>
        <v>354.09000000000003</v>
      </c>
    </row>
    <row r="101" spans="1:10" s="7" customFormat="1" ht="16.5" x14ac:dyDescent="0.3">
      <c r="A101"/>
      <c r="B101" s="22">
        <f>IF(G101&lt;&gt;"",1+MAX($B$5:B100),"")</f>
        <v>43</v>
      </c>
      <c r="D101" s="5" t="s">
        <v>111</v>
      </c>
      <c r="E101" s="8">
        <v>47</v>
      </c>
      <c r="F101" s="9">
        <v>0.1</v>
      </c>
      <c r="G101" s="8">
        <f t="shared" si="22"/>
        <v>51.7</v>
      </c>
      <c r="H101" s="22" t="s">
        <v>21</v>
      </c>
      <c r="I101" s="18">
        <v>3.9</v>
      </c>
      <c r="J101" s="22">
        <f t="shared" si="23"/>
        <v>201.63</v>
      </c>
    </row>
    <row r="102" spans="1:10" s="7" customFormat="1" ht="16.5" x14ac:dyDescent="0.3">
      <c r="A102"/>
      <c r="B102" s="22" t="str">
        <f>IF(G102&lt;&gt;"",1+MAX($B$5:B101),"")</f>
        <v/>
      </c>
      <c r="D102" s="5" t="s">
        <v>32</v>
      </c>
      <c r="E102" s="8"/>
      <c r="F102" s="9"/>
      <c r="G102" s="8"/>
      <c r="H102" s="22"/>
      <c r="I102" s="18"/>
      <c r="J102" s="22"/>
    </row>
    <row r="103" spans="1:10" s="7" customFormat="1" ht="16.5" x14ac:dyDescent="0.3">
      <c r="A103"/>
      <c r="B103" s="22" t="str">
        <f>IF(G103&lt;&gt;"",1+MAX($B$5:B102),"")</f>
        <v/>
      </c>
      <c r="D103" s="17" t="s">
        <v>49</v>
      </c>
      <c r="E103" s="8"/>
      <c r="F103" s="9"/>
      <c r="G103" s="8"/>
      <c r="H103" s="22"/>
      <c r="I103" s="18"/>
      <c r="J103" s="22"/>
    </row>
    <row r="104" spans="1:10" s="7" customFormat="1" ht="16.5" x14ac:dyDescent="0.3">
      <c r="A104"/>
      <c r="B104" s="22">
        <f>IF(G104&lt;&gt;"",1+MAX($B$5:B103),"")</f>
        <v>44</v>
      </c>
      <c r="D104" s="5" t="s">
        <v>112</v>
      </c>
      <c r="E104" s="8">
        <v>576</v>
      </c>
      <c r="F104" s="9">
        <v>0.1</v>
      </c>
      <c r="G104" s="8">
        <f t="shared" ref="G104:G143" si="24">E104*(1+F104)</f>
        <v>633.6</v>
      </c>
      <c r="H104" s="22" t="s">
        <v>21</v>
      </c>
      <c r="I104" s="18">
        <v>3.7</v>
      </c>
      <c r="J104" s="22">
        <f t="shared" ref="J104:J143" si="25">I104*G104</f>
        <v>2344.3200000000002</v>
      </c>
    </row>
    <row r="105" spans="1:10" s="7" customFormat="1" ht="16.5" x14ac:dyDescent="0.3">
      <c r="A105"/>
      <c r="B105" s="22">
        <f>IF(G105&lt;&gt;"",1+MAX($B$5:B104),"")</f>
        <v>45</v>
      </c>
      <c r="D105" s="5" t="s">
        <v>113</v>
      </c>
      <c r="E105" s="8">
        <v>69.540000000000006</v>
      </c>
      <c r="F105" s="9">
        <v>0.1</v>
      </c>
      <c r="G105" s="8">
        <f t="shared" si="24"/>
        <v>76.494000000000014</v>
      </c>
      <c r="H105" s="22" t="s">
        <v>21</v>
      </c>
      <c r="I105" s="18">
        <v>4.0999999999999996</v>
      </c>
      <c r="J105" s="22">
        <f t="shared" si="25"/>
        <v>313.62540000000001</v>
      </c>
    </row>
    <row r="106" spans="1:10" s="7" customFormat="1" ht="16.5" x14ac:dyDescent="0.3">
      <c r="A106"/>
      <c r="B106" s="22">
        <f>IF(G106&lt;&gt;"",1+MAX($B$5:B105),"")</f>
        <v>46</v>
      </c>
      <c r="D106" s="5" t="s">
        <v>114</v>
      </c>
      <c r="E106" s="8">
        <v>48.83</v>
      </c>
      <c r="F106" s="9">
        <v>0.1</v>
      </c>
      <c r="G106" s="8">
        <f t="shared" si="24"/>
        <v>53.713000000000001</v>
      </c>
      <c r="H106" s="22" t="s">
        <v>21</v>
      </c>
      <c r="I106" s="18">
        <v>3.9</v>
      </c>
      <c r="J106" s="22">
        <f t="shared" si="25"/>
        <v>209.48070000000001</v>
      </c>
    </row>
    <row r="107" spans="1:10" s="7" customFormat="1" ht="16.5" x14ac:dyDescent="0.3">
      <c r="A107"/>
      <c r="B107" s="22">
        <f>IF(G107&lt;&gt;"",1+MAX($B$5:B106),"")</f>
        <v>47</v>
      </c>
      <c r="D107" s="5" t="s">
        <v>115</v>
      </c>
      <c r="E107" s="8">
        <v>222.82</v>
      </c>
      <c r="F107" s="9">
        <v>0.1</v>
      </c>
      <c r="G107" s="8">
        <f t="shared" si="24"/>
        <v>245.102</v>
      </c>
      <c r="H107" s="22" t="s">
        <v>21</v>
      </c>
      <c r="I107" s="18">
        <v>3.9</v>
      </c>
      <c r="J107" s="22">
        <f t="shared" si="25"/>
        <v>955.89779999999996</v>
      </c>
    </row>
    <row r="108" spans="1:10" s="7" customFormat="1" ht="16.5" x14ac:dyDescent="0.3">
      <c r="A108"/>
      <c r="B108" s="22">
        <f>IF(G108&lt;&gt;"",1+MAX($B$5:B107),"")</f>
        <v>48</v>
      </c>
      <c r="D108" s="5" t="s">
        <v>116</v>
      </c>
      <c r="E108" s="8">
        <v>78.430000000000007</v>
      </c>
      <c r="F108" s="9">
        <v>0.1</v>
      </c>
      <c r="G108" s="8">
        <f t="shared" si="24"/>
        <v>86.27300000000001</v>
      </c>
      <c r="H108" s="22" t="s">
        <v>21</v>
      </c>
      <c r="I108" s="18">
        <v>3.9</v>
      </c>
      <c r="J108" s="22">
        <f t="shared" si="25"/>
        <v>336.46470000000005</v>
      </c>
    </row>
    <row r="109" spans="1:10" s="7" customFormat="1" ht="16.5" x14ac:dyDescent="0.3">
      <c r="A109"/>
      <c r="B109" s="22">
        <f>IF(G109&lt;&gt;"",1+MAX($B$5:B108),"")</f>
        <v>49</v>
      </c>
      <c r="D109" s="5" t="s">
        <v>117</v>
      </c>
      <c r="E109" s="8">
        <v>507.71</v>
      </c>
      <c r="F109" s="9">
        <v>0.1</v>
      </c>
      <c r="G109" s="8">
        <f t="shared" si="24"/>
        <v>558.48099999999999</v>
      </c>
      <c r="H109" s="22" t="s">
        <v>21</v>
      </c>
      <c r="I109" s="18">
        <v>4</v>
      </c>
      <c r="J109" s="22">
        <f t="shared" si="25"/>
        <v>2233.924</v>
      </c>
    </row>
    <row r="110" spans="1:10" s="7" customFormat="1" ht="16.5" x14ac:dyDescent="0.3">
      <c r="A110"/>
      <c r="B110" s="22">
        <f>IF(G110&lt;&gt;"",1+MAX($B$5:B109),"")</f>
        <v>50</v>
      </c>
      <c r="D110" s="5" t="s">
        <v>118</v>
      </c>
      <c r="E110" s="8">
        <v>140.71</v>
      </c>
      <c r="F110" s="9">
        <v>0.1</v>
      </c>
      <c r="G110" s="8">
        <f t="shared" si="24"/>
        <v>154.78100000000003</v>
      </c>
      <c r="H110" s="22" t="s">
        <v>21</v>
      </c>
      <c r="I110" s="18">
        <v>4</v>
      </c>
      <c r="J110" s="22">
        <f t="shared" si="25"/>
        <v>619.12400000000014</v>
      </c>
    </row>
    <row r="111" spans="1:10" s="7" customFormat="1" ht="24" x14ac:dyDescent="0.3">
      <c r="A111"/>
      <c r="B111" s="22">
        <f>IF(G111&lt;&gt;"",1+MAX($B$5:B110),"")</f>
        <v>51</v>
      </c>
      <c r="D111" s="5" t="s">
        <v>119</v>
      </c>
      <c r="E111" s="8">
        <v>89.29</v>
      </c>
      <c r="F111" s="9">
        <v>0.1</v>
      </c>
      <c r="G111" s="8">
        <f t="shared" si="24"/>
        <v>98.219000000000008</v>
      </c>
      <c r="H111" s="22" t="s">
        <v>21</v>
      </c>
      <c r="I111" s="18">
        <v>4</v>
      </c>
      <c r="J111" s="22">
        <f t="shared" si="25"/>
        <v>392.87600000000003</v>
      </c>
    </row>
    <row r="112" spans="1:10" s="7" customFormat="1" ht="16.5" x14ac:dyDescent="0.3">
      <c r="A112"/>
      <c r="B112" s="22">
        <f>IF(G112&lt;&gt;"",1+MAX($B$5:B111),"")</f>
        <v>52</v>
      </c>
      <c r="D112" s="5" t="s">
        <v>120</v>
      </c>
      <c r="E112" s="8">
        <v>38.58</v>
      </c>
      <c r="F112" s="9">
        <v>0.1</v>
      </c>
      <c r="G112" s="8">
        <f t="shared" si="24"/>
        <v>42.438000000000002</v>
      </c>
      <c r="H112" s="22" t="s">
        <v>21</v>
      </c>
      <c r="I112" s="18">
        <v>4.2300000000000004</v>
      </c>
      <c r="J112" s="22">
        <f t="shared" si="25"/>
        <v>179.51274000000004</v>
      </c>
    </row>
    <row r="113" spans="1:10" s="7" customFormat="1" ht="36" x14ac:dyDescent="0.3">
      <c r="A113"/>
      <c r="B113" s="22">
        <f>IF(G113&lt;&gt;"",1+MAX($B$5:B112),"")</f>
        <v>53</v>
      </c>
      <c r="D113" s="5" t="s">
        <v>121</v>
      </c>
      <c r="E113" s="8">
        <v>29.87</v>
      </c>
      <c r="F113" s="9">
        <v>0.1</v>
      </c>
      <c r="G113" s="8">
        <f t="shared" si="24"/>
        <v>32.857000000000006</v>
      </c>
      <c r="H113" s="22" t="s">
        <v>21</v>
      </c>
      <c r="I113" s="18">
        <v>4.2300000000000004</v>
      </c>
      <c r="J113" s="22">
        <f t="shared" si="25"/>
        <v>138.98511000000005</v>
      </c>
    </row>
    <row r="114" spans="1:10" s="7" customFormat="1" ht="16.5" x14ac:dyDescent="0.3">
      <c r="A114"/>
      <c r="B114" s="22">
        <f>IF(G114&lt;&gt;"",1+MAX($B$5:B113),"")</f>
        <v>54</v>
      </c>
      <c r="D114" s="5" t="s">
        <v>122</v>
      </c>
      <c r="E114" s="8">
        <v>167.24</v>
      </c>
      <c r="F114" s="9">
        <v>0.1</v>
      </c>
      <c r="G114" s="8">
        <f t="shared" si="24"/>
        <v>183.96400000000003</v>
      </c>
      <c r="H114" s="22" t="s">
        <v>21</v>
      </c>
      <c r="I114" s="18">
        <v>4.2300000000000004</v>
      </c>
      <c r="J114" s="22">
        <f t="shared" si="25"/>
        <v>778.16772000000014</v>
      </c>
    </row>
    <row r="115" spans="1:10" s="7" customFormat="1" ht="16.5" x14ac:dyDescent="0.3">
      <c r="A115"/>
      <c r="B115" s="22">
        <f>IF(G115&lt;&gt;"",1+MAX($B$5:B114),"")</f>
        <v>55</v>
      </c>
      <c r="D115" s="5" t="s">
        <v>123</v>
      </c>
      <c r="E115" s="8">
        <v>338</v>
      </c>
      <c r="F115" s="9">
        <v>0.1</v>
      </c>
      <c r="G115" s="8">
        <f t="shared" si="24"/>
        <v>371.8</v>
      </c>
      <c r="H115" s="22" t="s">
        <v>21</v>
      </c>
      <c r="I115" s="18">
        <v>4.2300000000000004</v>
      </c>
      <c r="J115" s="22">
        <f t="shared" si="25"/>
        <v>1572.7140000000002</v>
      </c>
    </row>
    <row r="116" spans="1:10" s="7" customFormat="1" ht="16.5" x14ac:dyDescent="0.3">
      <c r="A116"/>
      <c r="B116" s="22">
        <f>IF(G116&lt;&gt;"",1+MAX($B$5:B115),"")</f>
        <v>56</v>
      </c>
      <c r="D116" s="5" t="s">
        <v>124</v>
      </c>
      <c r="E116" s="8">
        <v>27.79</v>
      </c>
      <c r="F116" s="9">
        <v>0.1</v>
      </c>
      <c r="G116" s="8">
        <f t="shared" si="24"/>
        <v>30.569000000000003</v>
      </c>
      <c r="H116" s="22" t="s">
        <v>21</v>
      </c>
      <c r="I116" s="18">
        <v>4.2300000000000004</v>
      </c>
      <c r="J116" s="22">
        <f t="shared" si="25"/>
        <v>129.30687000000003</v>
      </c>
    </row>
    <row r="117" spans="1:10" s="7" customFormat="1" ht="16.5" x14ac:dyDescent="0.3">
      <c r="A117"/>
      <c r="B117" s="22">
        <f>IF(G117&lt;&gt;"",1+MAX($B$5:B116),"")</f>
        <v>57</v>
      </c>
      <c r="D117" s="5" t="s">
        <v>125</v>
      </c>
      <c r="E117" s="8">
        <v>298.18</v>
      </c>
      <c r="F117" s="9">
        <v>0.1</v>
      </c>
      <c r="G117" s="8">
        <f t="shared" si="24"/>
        <v>327.99800000000005</v>
      </c>
      <c r="H117" s="22" t="s">
        <v>21</v>
      </c>
      <c r="I117" s="18">
        <v>3.6</v>
      </c>
      <c r="J117" s="22">
        <f t="shared" si="25"/>
        <v>1180.7928000000002</v>
      </c>
    </row>
    <row r="118" spans="1:10" s="7" customFormat="1" ht="16.5" x14ac:dyDescent="0.3">
      <c r="A118"/>
      <c r="B118" s="22">
        <f>IF(G118&lt;&gt;"",1+MAX($B$5:B117),"")</f>
        <v>58</v>
      </c>
      <c r="D118" s="5" t="s">
        <v>126</v>
      </c>
      <c r="E118" s="8">
        <v>263</v>
      </c>
      <c r="F118" s="9">
        <v>0.1</v>
      </c>
      <c r="G118" s="8">
        <f t="shared" si="24"/>
        <v>289.3</v>
      </c>
      <c r="H118" s="22" t="s">
        <v>21</v>
      </c>
      <c r="I118" s="18">
        <v>3.8</v>
      </c>
      <c r="J118" s="22">
        <f t="shared" si="25"/>
        <v>1099.3399999999999</v>
      </c>
    </row>
    <row r="119" spans="1:10" s="7" customFormat="1" ht="24" x14ac:dyDescent="0.3">
      <c r="A119"/>
      <c r="B119" s="22">
        <f>IF(G119&lt;&gt;"",1+MAX($B$5:B118),"")</f>
        <v>59</v>
      </c>
      <c r="D119" s="5" t="s">
        <v>127</v>
      </c>
      <c r="E119" s="8">
        <v>159.79</v>
      </c>
      <c r="F119" s="9">
        <v>0.1</v>
      </c>
      <c r="G119" s="8">
        <f t="shared" si="24"/>
        <v>175.76900000000001</v>
      </c>
      <c r="H119" s="22" t="s">
        <v>21</v>
      </c>
      <c r="I119" s="18">
        <v>3.8</v>
      </c>
      <c r="J119" s="22">
        <f t="shared" si="25"/>
        <v>667.92219999999998</v>
      </c>
    </row>
    <row r="120" spans="1:10" s="7" customFormat="1" ht="16.5" x14ac:dyDescent="0.3">
      <c r="A120"/>
      <c r="B120" s="22">
        <f>IF(G120&lt;&gt;"",1+MAX($B$5:B119),"")</f>
        <v>60</v>
      </c>
      <c r="D120" s="5" t="s">
        <v>128</v>
      </c>
      <c r="E120" s="8">
        <v>39.42</v>
      </c>
      <c r="F120" s="9">
        <v>0.1</v>
      </c>
      <c r="G120" s="8">
        <f t="shared" si="24"/>
        <v>43.362000000000002</v>
      </c>
      <c r="H120" s="22" t="s">
        <v>21</v>
      </c>
      <c r="I120" s="18">
        <v>3.8</v>
      </c>
      <c r="J120" s="22">
        <f t="shared" si="25"/>
        <v>164.7756</v>
      </c>
    </row>
    <row r="121" spans="1:10" s="7" customFormat="1" ht="16.5" x14ac:dyDescent="0.3">
      <c r="A121"/>
      <c r="B121" s="22">
        <f>IF(G121&lt;&gt;"",1+MAX($B$5:B120),"")</f>
        <v>61</v>
      </c>
      <c r="D121" s="5" t="s">
        <v>129</v>
      </c>
      <c r="E121" s="8">
        <v>39.950000000000003</v>
      </c>
      <c r="F121" s="9">
        <v>0.1</v>
      </c>
      <c r="G121" s="8">
        <f t="shared" si="24"/>
        <v>43.945000000000007</v>
      </c>
      <c r="H121" s="22" t="s">
        <v>21</v>
      </c>
      <c r="I121" s="18">
        <v>3.8</v>
      </c>
      <c r="J121" s="22">
        <f t="shared" si="25"/>
        <v>166.99100000000001</v>
      </c>
    </row>
    <row r="122" spans="1:10" s="7" customFormat="1" ht="16.5" x14ac:dyDescent="0.3">
      <c r="A122"/>
      <c r="B122" s="22">
        <f>IF(G122&lt;&gt;"",1+MAX($B$5:B121),"")</f>
        <v>62</v>
      </c>
      <c r="D122" s="5" t="s">
        <v>130</v>
      </c>
      <c r="E122" s="8">
        <v>85.36</v>
      </c>
      <c r="F122" s="9">
        <v>0.1</v>
      </c>
      <c r="G122" s="8">
        <f t="shared" si="24"/>
        <v>93.896000000000001</v>
      </c>
      <c r="H122" s="22" t="s">
        <v>21</v>
      </c>
      <c r="I122" s="18">
        <v>3.8</v>
      </c>
      <c r="J122" s="22">
        <f t="shared" si="25"/>
        <v>356.8048</v>
      </c>
    </row>
    <row r="123" spans="1:10" s="7" customFormat="1" ht="16.5" x14ac:dyDescent="0.3">
      <c r="A123"/>
      <c r="B123" s="22">
        <f>IF(G123&lt;&gt;"",1+MAX($B$5:B122),"")</f>
        <v>63</v>
      </c>
      <c r="D123" s="5" t="s">
        <v>131</v>
      </c>
      <c r="E123" s="8">
        <v>99.7</v>
      </c>
      <c r="F123" s="9">
        <v>0.1</v>
      </c>
      <c r="G123" s="8">
        <f t="shared" si="24"/>
        <v>109.67000000000002</v>
      </c>
      <c r="H123" s="22" t="s">
        <v>21</v>
      </c>
      <c r="I123" s="18">
        <v>4.2</v>
      </c>
      <c r="J123" s="22">
        <f t="shared" si="25"/>
        <v>460.61400000000009</v>
      </c>
    </row>
    <row r="124" spans="1:10" s="7" customFormat="1" ht="16.5" x14ac:dyDescent="0.3">
      <c r="A124"/>
      <c r="B124" s="22">
        <f>IF(G124&lt;&gt;"",1+MAX($B$5:B123),"")</f>
        <v>64</v>
      </c>
      <c r="D124" s="5" t="s">
        <v>132</v>
      </c>
      <c r="E124" s="8">
        <v>102.49</v>
      </c>
      <c r="F124" s="9">
        <v>0.1</v>
      </c>
      <c r="G124" s="8">
        <f t="shared" si="24"/>
        <v>112.739</v>
      </c>
      <c r="H124" s="22" t="s">
        <v>21</v>
      </c>
      <c r="I124" s="18">
        <v>4.2</v>
      </c>
      <c r="J124" s="22">
        <f t="shared" si="25"/>
        <v>473.50380000000001</v>
      </c>
    </row>
    <row r="125" spans="1:10" s="7" customFormat="1" ht="16.5" x14ac:dyDescent="0.3">
      <c r="A125"/>
      <c r="B125" s="22">
        <f>IF(G125&lt;&gt;"",1+MAX($B$5:B124),"")</f>
        <v>65</v>
      </c>
      <c r="D125" s="5" t="s">
        <v>133</v>
      </c>
      <c r="E125" s="8">
        <v>30.51</v>
      </c>
      <c r="F125" s="9">
        <v>0.1</v>
      </c>
      <c r="G125" s="8">
        <f t="shared" si="24"/>
        <v>33.561000000000007</v>
      </c>
      <c r="H125" s="22" t="s">
        <v>21</v>
      </c>
      <c r="I125" s="18">
        <v>4.2</v>
      </c>
      <c r="J125" s="22">
        <f t="shared" si="25"/>
        <v>140.95620000000002</v>
      </c>
    </row>
    <row r="126" spans="1:10" s="7" customFormat="1" ht="16.5" x14ac:dyDescent="0.3">
      <c r="A126"/>
      <c r="B126" s="22">
        <f>IF(G126&lt;&gt;"",1+MAX($B$5:B125),"")</f>
        <v>66</v>
      </c>
      <c r="D126" s="5" t="s">
        <v>134</v>
      </c>
      <c r="E126" s="8">
        <v>37.58</v>
      </c>
      <c r="F126" s="9">
        <v>0.1</v>
      </c>
      <c r="G126" s="8">
        <f t="shared" si="24"/>
        <v>41.338000000000001</v>
      </c>
      <c r="H126" s="22" t="s">
        <v>21</v>
      </c>
      <c r="I126" s="18">
        <v>4.5</v>
      </c>
      <c r="J126" s="22">
        <f t="shared" si="25"/>
        <v>186.02100000000002</v>
      </c>
    </row>
    <row r="127" spans="1:10" s="7" customFormat="1" ht="16.5" x14ac:dyDescent="0.3">
      <c r="A127"/>
      <c r="B127" s="22">
        <f>IF(G127&lt;&gt;"",1+MAX($B$5:B126),"")</f>
        <v>67</v>
      </c>
      <c r="D127" s="5" t="s">
        <v>135</v>
      </c>
      <c r="E127" s="8">
        <v>138.66</v>
      </c>
      <c r="F127" s="9">
        <v>0.1</v>
      </c>
      <c r="G127" s="8">
        <f t="shared" si="24"/>
        <v>152.52600000000001</v>
      </c>
      <c r="H127" s="22" t="s">
        <v>21</v>
      </c>
      <c r="I127" s="18">
        <v>4.5</v>
      </c>
      <c r="J127" s="22">
        <f t="shared" si="25"/>
        <v>686.36700000000008</v>
      </c>
    </row>
    <row r="128" spans="1:10" s="7" customFormat="1" ht="16.5" x14ac:dyDescent="0.3">
      <c r="A128"/>
      <c r="B128" s="22">
        <f>IF(G128&lt;&gt;"",1+MAX($B$5:B127),"")</f>
        <v>68</v>
      </c>
      <c r="D128" s="5" t="s">
        <v>136</v>
      </c>
      <c r="E128" s="8">
        <v>21.06</v>
      </c>
      <c r="F128" s="9">
        <v>0.1</v>
      </c>
      <c r="G128" s="8">
        <f t="shared" si="24"/>
        <v>23.166</v>
      </c>
      <c r="H128" s="22" t="s">
        <v>21</v>
      </c>
      <c r="I128" s="18">
        <v>4.5</v>
      </c>
      <c r="J128" s="22">
        <f t="shared" si="25"/>
        <v>104.247</v>
      </c>
    </row>
    <row r="129" spans="1:10" s="7" customFormat="1" ht="16.5" x14ac:dyDescent="0.3">
      <c r="A129"/>
      <c r="B129" s="22">
        <f>IF(G129&lt;&gt;"",1+MAX($B$5:B128),"")</f>
        <v>69</v>
      </c>
      <c r="D129" s="5" t="s">
        <v>137</v>
      </c>
      <c r="E129" s="8">
        <v>77.25</v>
      </c>
      <c r="F129" s="9">
        <v>0.1</v>
      </c>
      <c r="G129" s="8">
        <f t="shared" si="24"/>
        <v>84.975000000000009</v>
      </c>
      <c r="H129" s="22" t="s">
        <v>21</v>
      </c>
      <c r="I129" s="18">
        <v>4.5</v>
      </c>
      <c r="J129" s="22">
        <f t="shared" si="25"/>
        <v>382.38750000000005</v>
      </c>
    </row>
    <row r="130" spans="1:10" s="7" customFormat="1" ht="48" x14ac:dyDescent="0.3">
      <c r="A130"/>
      <c r="B130" s="22">
        <f>IF(G130&lt;&gt;"",1+MAX($B$5:B129),"")</f>
        <v>70</v>
      </c>
      <c r="D130" s="5" t="s">
        <v>138</v>
      </c>
      <c r="E130" s="8">
        <v>24</v>
      </c>
      <c r="F130" s="9">
        <v>0.1</v>
      </c>
      <c r="G130" s="8">
        <f t="shared" si="24"/>
        <v>26.400000000000002</v>
      </c>
      <c r="H130" s="22" t="s">
        <v>21</v>
      </c>
      <c r="I130" s="18">
        <v>4.7</v>
      </c>
      <c r="J130" s="22">
        <f t="shared" si="25"/>
        <v>124.08000000000001</v>
      </c>
    </row>
    <row r="131" spans="1:10" s="7" customFormat="1" ht="16.5" x14ac:dyDescent="0.3">
      <c r="A131"/>
      <c r="B131" s="22">
        <f>IF(G131&lt;&gt;"",1+MAX($B$5:B130),"")</f>
        <v>71</v>
      </c>
      <c r="D131" s="5" t="s">
        <v>139</v>
      </c>
      <c r="E131" s="8">
        <v>352</v>
      </c>
      <c r="F131" s="9">
        <v>0.1</v>
      </c>
      <c r="G131" s="8">
        <f t="shared" si="24"/>
        <v>387.20000000000005</v>
      </c>
      <c r="H131" s="22" t="s">
        <v>21</v>
      </c>
      <c r="I131" s="18">
        <v>4.8</v>
      </c>
      <c r="J131" s="22">
        <f t="shared" si="25"/>
        <v>1858.5600000000002</v>
      </c>
    </row>
    <row r="132" spans="1:10" s="7" customFormat="1" ht="16.5" x14ac:dyDescent="0.3">
      <c r="A132"/>
      <c r="B132" s="22">
        <f>IF(G132&lt;&gt;"",1+MAX($B$5:B131),"")</f>
        <v>72</v>
      </c>
      <c r="D132" s="5" t="s">
        <v>140</v>
      </c>
      <c r="E132" s="8">
        <v>39.21</v>
      </c>
      <c r="F132" s="9">
        <v>0.1</v>
      </c>
      <c r="G132" s="8">
        <f t="shared" si="24"/>
        <v>43.131000000000007</v>
      </c>
      <c r="H132" s="22" t="s">
        <v>21</v>
      </c>
      <c r="I132" s="18">
        <v>3.4</v>
      </c>
      <c r="J132" s="22">
        <f t="shared" si="25"/>
        <v>146.64540000000002</v>
      </c>
    </row>
    <row r="133" spans="1:10" s="7" customFormat="1" ht="16.5" x14ac:dyDescent="0.3">
      <c r="A133"/>
      <c r="B133" s="22">
        <f>IF(G133&lt;&gt;"",1+MAX($B$5:B132),"")</f>
        <v>73</v>
      </c>
      <c r="D133" s="5" t="s">
        <v>141</v>
      </c>
      <c r="E133" s="8">
        <v>26.74</v>
      </c>
      <c r="F133" s="9">
        <v>0.1</v>
      </c>
      <c r="G133" s="8">
        <f t="shared" si="24"/>
        <v>29.414000000000001</v>
      </c>
      <c r="H133" s="22" t="s">
        <v>21</v>
      </c>
      <c r="I133" s="18">
        <v>3.8</v>
      </c>
      <c r="J133" s="22">
        <f t="shared" si="25"/>
        <v>111.7732</v>
      </c>
    </row>
    <row r="134" spans="1:10" s="7" customFormat="1" ht="16.5" x14ac:dyDescent="0.3">
      <c r="A134"/>
      <c r="B134" s="22">
        <f>IF(G134&lt;&gt;"",1+MAX($B$5:B133),"")</f>
        <v>74</v>
      </c>
      <c r="D134" s="5" t="s">
        <v>142</v>
      </c>
      <c r="E134" s="8">
        <v>60.59</v>
      </c>
      <c r="F134" s="9">
        <v>0.1</v>
      </c>
      <c r="G134" s="8">
        <f t="shared" si="24"/>
        <v>66.649000000000015</v>
      </c>
      <c r="H134" s="22" t="s">
        <v>21</v>
      </c>
      <c r="I134" s="18">
        <v>3.8</v>
      </c>
      <c r="J134" s="22">
        <f t="shared" si="25"/>
        <v>253.26620000000005</v>
      </c>
    </row>
    <row r="135" spans="1:10" s="7" customFormat="1" ht="24" x14ac:dyDescent="0.3">
      <c r="A135"/>
      <c r="B135" s="22">
        <f>IF(G135&lt;&gt;"",1+MAX($B$5:B134),"")</f>
        <v>75</v>
      </c>
      <c r="D135" s="5" t="s">
        <v>143</v>
      </c>
      <c r="E135" s="8">
        <v>65.430000000000007</v>
      </c>
      <c r="F135" s="9">
        <v>0.1</v>
      </c>
      <c r="G135" s="8">
        <f t="shared" si="24"/>
        <v>71.973000000000013</v>
      </c>
      <c r="H135" s="22" t="s">
        <v>21</v>
      </c>
      <c r="I135" s="18">
        <v>3.8</v>
      </c>
      <c r="J135" s="22">
        <f t="shared" si="25"/>
        <v>273.49740000000003</v>
      </c>
    </row>
    <row r="136" spans="1:10" s="7" customFormat="1" ht="16.5" x14ac:dyDescent="0.3">
      <c r="A136"/>
      <c r="B136" s="22">
        <f>IF(G136&lt;&gt;"",1+MAX($B$5:B135),"")</f>
        <v>76</v>
      </c>
      <c r="D136" s="5" t="s">
        <v>144</v>
      </c>
      <c r="E136" s="8">
        <v>60.59</v>
      </c>
      <c r="F136" s="9">
        <v>0.1</v>
      </c>
      <c r="G136" s="8">
        <f t="shared" si="24"/>
        <v>66.649000000000015</v>
      </c>
      <c r="H136" s="22" t="s">
        <v>21</v>
      </c>
      <c r="I136" s="18">
        <v>3.9</v>
      </c>
      <c r="J136" s="22">
        <f t="shared" si="25"/>
        <v>259.93110000000007</v>
      </c>
    </row>
    <row r="137" spans="1:10" s="7" customFormat="1" ht="16.5" x14ac:dyDescent="0.3">
      <c r="A137"/>
      <c r="B137" s="22">
        <f>IF(G137&lt;&gt;"",1+MAX($B$5:B136),"")</f>
        <v>77</v>
      </c>
      <c r="D137" s="5" t="s">
        <v>145</v>
      </c>
      <c r="E137" s="8">
        <v>82.96</v>
      </c>
      <c r="F137" s="9">
        <v>0.1</v>
      </c>
      <c r="G137" s="8">
        <f t="shared" si="24"/>
        <v>91.256</v>
      </c>
      <c r="H137" s="22" t="s">
        <v>21</v>
      </c>
      <c r="I137" s="18">
        <v>4.3</v>
      </c>
      <c r="J137" s="22">
        <f t="shared" si="25"/>
        <v>392.4008</v>
      </c>
    </row>
    <row r="138" spans="1:10" s="7" customFormat="1" ht="16.5" x14ac:dyDescent="0.3">
      <c r="A138"/>
      <c r="B138" s="22">
        <f>IF(G138&lt;&gt;"",1+MAX($B$5:B137),"")</f>
        <v>78</v>
      </c>
      <c r="D138" s="5" t="s">
        <v>146</v>
      </c>
      <c r="E138" s="8">
        <v>2601</v>
      </c>
      <c r="F138" s="9">
        <v>0.1</v>
      </c>
      <c r="G138" s="8">
        <f t="shared" si="24"/>
        <v>2861.1000000000004</v>
      </c>
      <c r="H138" s="22" t="s">
        <v>46</v>
      </c>
      <c r="I138" s="18">
        <v>2.7</v>
      </c>
      <c r="J138" s="22">
        <f t="shared" si="25"/>
        <v>7724.9700000000012</v>
      </c>
    </row>
    <row r="139" spans="1:10" s="7" customFormat="1" ht="16.5" x14ac:dyDescent="0.3">
      <c r="A139"/>
      <c r="B139" s="22">
        <f>IF(G139&lt;&gt;"",1+MAX($B$5:B138),"")</f>
        <v>79</v>
      </c>
      <c r="D139" s="5" t="s">
        <v>147</v>
      </c>
      <c r="E139" s="8">
        <v>787</v>
      </c>
      <c r="F139" s="9">
        <v>0.1</v>
      </c>
      <c r="G139" s="8">
        <f t="shared" si="24"/>
        <v>865.7</v>
      </c>
      <c r="H139" s="22" t="s">
        <v>21</v>
      </c>
      <c r="I139" s="18">
        <v>3.5</v>
      </c>
      <c r="J139" s="22">
        <f t="shared" si="25"/>
        <v>3029.9500000000003</v>
      </c>
    </row>
    <row r="140" spans="1:10" s="7" customFormat="1" ht="16.5" x14ac:dyDescent="0.3">
      <c r="A140"/>
      <c r="B140" s="22">
        <f>IF(G140&lt;&gt;"",1+MAX($B$5:B139),"")</f>
        <v>80</v>
      </c>
      <c r="D140" s="5" t="s">
        <v>148</v>
      </c>
      <c r="E140" s="8">
        <v>532</v>
      </c>
      <c r="F140" s="9">
        <v>0.1</v>
      </c>
      <c r="G140" s="8">
        <f t="shared" si="24"/>
        <v>585.20000000000005</v>
      </c>
      <c r="H140" s="22" t="s">
        <v>46</v>
      </c>
      <c r="I140" s="18">
        <v>3.1</v>
      </c>
      <c r="J140" s="22">
        <f t="shared" si="25"/>
        <v>1814.1200000000001</v>
      </c>
    </row>
    <row r="141" spans="1:10" s="7" customFormat="1" ht="16.5" x14ac:dyDescent="0.3">
      <c r="A141"/>
      <c r="B141" s="22">
        <f>IF(G141&lt;&gt;"",1+MAX($B$5:B140),"")</f>
        <v>81</v>
      </c>
      <c r="D141" s="5" t="s">
        <v>149</v>
      </c>
      <c r="E141" s="8">
        <v>219</v>
      </c>
      <c r="F141" s="9">
        <v>0.1</v>
      </c>
      <c r="G141" s="8">
        <f t="shared" si="24"/>
        <v>240.9</v>
      </c>
      <c r="H141" s="22" t="s">
        <v>21</v>
      </c>
      <c r="I141" s="18">
        <v>4.3</v>
      </c>
      <c r="J141" s="22">
        <f t="shared" si="25"/>
        <v>1035.8699999999999</v>
      </c>
    </row>
    <row r="142" spans="1:10" s="7" customFormat="1" ht="16.5" x14ac:dyDescent="0.3">
      <c r="A142"/>
      <c r="B142" s="22">
        <f>IF(G142&lt;&gt;"",1+MAX($B$5:B141),"")</f>
        <v>82</v>
      </c>
      <c r="D142" s="5" t="s">
        <v>150</v>
      </c>
      <c r="E142" s="8">
        <v>2684</v>
      </c>
      <c r="F142" s="9">
        <v>0.1</v>
      </c>
      <c r="G142" s="8">
        <f t="shared" si="24"/>
        <v>2952.4</v>
      </c>
      <c r="H142" s="22" t="s">
        <v>46</v>
      </c>
      <c r="I142" s="18">
        <v>2.9</v>
      </c>
      <c r="J142" s="22">
        <f t="shared" si="25"/>
        <v>8561.9599999999991</v>
      </c>
    </row>
    <row r="143" spans="1:10" s="7" customFormat="1" ht="16.5" x14ac:dyDescent="0.3">
      <c r="A143"/>
      <c r="B143" s="22">
        <f>IF(G143&lt;&gt;"",1+MAX($B$5:B142),"")</f>
        <v>83</v>
      </c>
      <c r="D143" s="5" t="s">
        <v>151</v>
      </c>
      <c r="E143" s="8">
        <v>809</v>
      </c>
      <c r="F143" s="9">
        <v>0.1</v>
      </c>
      <c r="G143" s="8">
        <f t="shared" si="24"/>
        <v>889.90000000000009</v>
      </c>
      <c r="H143" s="22" t="s">
        <v>21</v>
      </c>
      <c r="I143" s="18">
        <v>3.7</v>
      </c>
      <c r="J143" s="22">
        <f t="shared" si="25"/>
        <v>3292.6300000000006</v>
      </c>
    </row>
    <row r="144" spans="1:10" s="7" customFormat="1" ht="16.5" x14ac:dyDescent="0.3">
      <c r="A144"/>
      <c r="B144" s="22" t="str">
        <f>IF(G144&lt;&gt;"",1+MAX($B$5:B143),"")</f>
        <v/>
      </c>
      <c r="D144" s="5" t="s">
        <v>32</v>
      </c>
      <c r="E144" s="8"/>
      <c r="F144" s="9"/>
      <c r="G144" s="8"/>
      <c r="H144" s="22"/>
      <c r="I144" s="18"/>
      <c r="J144" s="22"/>
    </row>
    <row r="145" spans="1:10" s="7" customFormat="1" ht="16.5" x14ac:dyDescent="0.3">
      <c r="A145"/>
      <c r="B145" s="22" t="str">
        <f>IF(G145&lt;&gt;"",1+MAX($B$5:B144),"")</f>
        <v/>
      </c>
      <c r="D145" s="17" t="s">
        <v>152</v>
      </c>
      <c r="E145" s="8"/>
      <c r="F145" s="9"/>
      <c r="G145" s="8"/>
      <c r="H145" s="22"/>
      <c r="I145" s="18"/>
      <c r="J145" s="22"/>
    </row>
    <row r="146" spans="1:10" s="7" customFormat="1" ht="16.5" x14ac:dyDescent="0.3">
      <c r="A146"/>
      <c r="B146" s="22">
        <f>IF(G146&lt;&gt;"",1+MAX($B$5:B145),"")</f>
        <v>84</v>
      </c>
      <c r="D146" s="5" t="s">
        <v>153</v>
      </c>
      <c r="E146" s="8">
        <v>991</v>
      </c>
      <c r="F146" s="9">
        <v>0.1</v>
      </c>
      <c r="G146" s="8">
        <f t="shared" ref="G146:G154" si="26">E146*(1+F146)</f>
        <v>1090.1000000000001</v>
      </c>
      <c r="H146" s="22" t="s">
        <v>46</v>
      </c>
      <c r="I146" s="18">
        <v>3.2</v>
      </c>
      <c r="J146" s="22">
        <f t="shared" ref="J146:J154" si="27">I146*G146</f>
        <v>3488.3200000000006</v>
      </c>
    </row>
    <row r="147" spans="1:10" s="7" customFormat="1" ht="24" x14ac:dyDescent="0.3">
      <c r="A147"/>
      <c r="B147" s="22">
        <f>IF(G147&lt;&gt;"",1+MAX($B$5:B146),"")</f>
        <v>85</v>
      </c>
      <c r="D147" s="5" t="s">
        <v>154</v>
      </c>
      <c r="E147" s="8">
        <v>938</v>
      </c>
      <c r="F147" s="9">
        <v>0.1</v>
      </c>
      <c r="G147" s="8">
        <f t="shared" si="26"/>
        <v>1031.8000000000002</v>
      </c>
      <c r="H147" s="22" t="s">
        <v>46</v>
      </c>
      <c r="I147" s="18">
        <v>3.4</v>
      </c>
      <c r="J147" s="22">
        <f t="shared" si="27"/>
        <v>3508.1200000000003</v>
      </c>
    </row>
    <row r="148" spans="1:10" s="7" customFormat="1" ht="16.5" x14ac:dyDescent="0.3">
      <c r="A148"/>
      <c r="B148" s="22">
        <f>IF(G148&lt;&gt;"",1+MAX($B$5:B147),"")</f>
        <v>86</v>
      </c>
      <c r="D148" s="5" t="s">
        <v>155</v>
      </c>
      <c r="E148" s="8">
        <v>95.79</v>
      </c>
      <c r="F148" s="9">
        <v>0.1</v>
      </c>
      <c r="G148" s="8">
        <f t="shared" si="26"/>
        <v>105.36900000000001</v>
      </c>
      <c r="H148" s="22" t="s">
        <v>21</v>
      </c>
      <c r="I148" s="18">
        <v>4.5999999999999996</v>
      </c>
      <c r="J148" s="22">
        <f t="shared" si="27"/>
        <v>484.69740000000002</v>
      </c>
    </row>
    <row r="149" spans="1:10" s="7" customFormat="1" ht="24" x14ac:dyDescent="0.3">
      <c r="A149"/>
      <c r="B149" s="22">
        <f>IF(G149&lt;&gt;"",1+MAX($B$5:B148),"")</f>
        <v>87</v>
      </c>
      <c r="D149" s="5" t="s">
        <v>156</v>
      </c>
      <c r="E149" s="8">
        <v>4524</v>
      </c>
      <c r="F149" s="9">
        <v>0.1</v>
      </c>
      <c r="G149" s="8">
        <f t="shared" si="26"/>
        <v>4976.4000000000005</v>
      </c>
      <c r="H149" s="22" t="s">
        <v>46</v>
      </c>
      <c r="I149" s="18">
        <v>3.1</v>
      </c>
      <c r="J149" s="22">
        <f t="shared" si="27"/>
        <v>15426.840000000002</v>
      </c>
    </row>
    <row r="150" spans="1:10" s="7" customFormat="1" ht="16.5" x14ac:dyDescent="0.3">
      <c r="A150"/>
      <c r="B150" s="22">
        <f>IF(G150&lt;&gt;"",1+MAX($B$5:B149),"")</f>
        <v>88</v>
      </c>
      <c r="D150" s="5" t="s">
        <v>157</v>
      </c>
      <c r="E150" s="8">
        <v>2931</v>
      </c>
      <c r="F150" s="9">
        <v>0.1</v>
      </c>
      <c r="G150" s="8">
        <f t="shared" si="26"/>
        <v>3224.1000000000004</v>
      </c>
      <c r="H150" s="22" t="s">
        <v>46</v>
      </c>
      <c r="I150" s="18">
        <v>2.9</v>
      </c>
      <c r="J150" s="22">
        <f t="shared" si="27"/>
        <v>9349.8900000000012</v>
      </c>
    </row>
    <row r="151" spans="1:10" s="7" customFormat="1" ht="24" x14ac:dyDescent="0.3">
      <c r="A151"/>
      <c r="B151" s="22">
        <f>IF(G151&lt;&gt;"",1+MAX($B$5:B150),"")</f>
        <v>89</v>
      </c>
      <c r="D151" s="5" t="s">
        <v>158</v>
      </c>
      <c r="E151" s="8">
        <v>1535</v>
      </c>
      <c r="F151" s="9">
        <v>0.1</v>
      </c>
      <c r="G151" s="8">
        <f t="shared" si="26"/>
        <v>1688.5000000000002</v>
      </c>
      <c r="H151" s="22" t="s">
        <v>46</v>
      </c>
      <c r="I151" s="18">
        <v>3.1</v>
      </c>
      <c r="J151" s="22">
        <f t="shared" si="27"/>
        <v>5234.3500000000013</v>
      </c>
    </row>
    <row r="152" spans="1:10" s="7" customFormat="1" ht="16.5" x14ac:dyDescent="0.3">
      <c r="A152"/>
      <c r="B152" s="22">
        <f>IF(G152&lt;&gt;"",1+MAX($B$5:B151),"")</f>
        <v>90</v>
      </c>
      <c r="D152" s="5" t="s">
        <v>159</v>
      </c>
      <c r="E152" s="8">
        <v>1392</v>
      </c>
      <c r="F152" s="9">
        <v>0.1</v>
      </c>
      <c r="G152" s="8">
        <f t="shared" si="26"/>
        <v>1531.2</v>
      </c>
      <c r="H152" s="22" t="s">
        <v>46</v>
      </c>
      <c r="I152" s="18">
        <v>3.1</v>
      </c>
      <c r="J152" s="22">
        <f t="shared" si="27"/>
        <v>4746.72</v>
      </c>
    </row>
    <row r="153" spans="1:10" s="7" customFormat="1" ht="24" x14ac:dyDescent="0.3">
      <c r="A153"/>
      <c r="B153" s="22">
        <f>IF(G153&lt;&gt;"",1+MAX($B$5:B152),"")</f>
        <v>91</v>
      </c>
      <c r="D153" s="5" t="s">
        <v>160</v>
      </c>
      <c r="E153" s="8">
        <v>997</v>
      </c>
      <c r="F153" s="9">
        <v>0.1</v>
      </c>
      <c r="G153" s="8">
        <f t="shared" si="26"/>
        <v>1096.7</v>
      </c>
      <c r="H153" s="22" t="s">
        <v>46</v>
      </c>
      <c r="I153" s="18">
        <v>3.1</v>
      </c>
      <c r="J153" s="22">
        <f t="shared" si="27"/>
        <v>3399.7700000000004</v>
      </c>
    </row>
    <row r="154" spans="1:10" s="7" customFormat="1" ht="16.5" x14ac:dyDescent="0.3">
      <c r="A154"/>
      <c r="B154" s="22">
        <f>IF(G154&lt;&gt;"",1+MAX($B$5:B153),"")</f>
        <v>92</v>
      </c>
      <c r="D154" s="5" t="s">
        <v>161</v>
      </c>
      <c r="E154" s="8">
        <v>453</v>
      </c>
      <c r="F154" s="9">
        <v>0.1</v>
      </c>
      <c r="G154" s="8">
        <f t="shared" si="26"/>
        <v>498.30000000000007</v>
      </c>
      <c r="H154" s="22" t="s">
        <v>46</v>
      </c>
      <c r="I154" s="18">
        <v>4.2</v>
      </c>
      <c r="J154" s="22">
        <f t="shared" si="27"/>
        <v>2092.8600000000006</v>
      </c>
    </row>
    <row r="155" spans="1:10" s="7" customFormat="1" ht="16.5" x14ac:dyDescent="0.3">
      <c r="A155"/>
      <c r="B155" s="22" t="str">
        <f>IF(G155&lt;&gt;"",1+MAX($B$5:B154),"")</f>
        <v/>
      </c>
      <c r="D155" s="5" t="s">
        <v>32</v>
      </c>
      <c r="E155" s="8"/>
      <c r="F155" s="9"/>
      <c r="G155" s="8"/>
      <c r="H155" s="22"/>
      <c r="I155" s="18"/>
      <c r="J155" s="22"/>
    </row>
    <row r="156" spans="1:10" s="7" customFormat="1" ht="16.5" x14ac:dyDescent="0.3">
      <c r="A156"/>
      <c r="B156" s="22" t="str">
        <f>IF(G156&lt;&gt;"",1+MAX($B$5:B155),"")</f>
        <v/>
      </c>
      <c r="D156" s="17" t="s">
        <v>50</v>
      </c>
      <c r="E156" s="8"/>
      <c r="F156" s="9"/>
      <c r="G156" s="8"/>
      <c r="H156" s="22"/>
      <c r="I156" s="18"/>
      <c r="J156" s="22"/>
    </row>
    <row r="157" spans="1:10" s="7" customFormat="1" ht="24" x14ac:dyDescent="0.3">
      <c r="A157"/>
      <c r="B157" s="22">
        <f>IF(G157&lt;&gt;"",1+MAX($B$5:B156),"")</f>
        <v>93</v>
      </c>
      <c r="D157" s="5" t="s">
        <v>162</v>
      </c>
      <c r="E157" s="8">
        <v>5956</v>
      </c>
      <c r="F157" s="9">
        <v>0.1</v>
      </c>
      <c r="G157" s="8">
        <f t="shared" ref="G157:G160" si="28">E157*(1+F157)</f>
        <v>6551.6</v>
      </c>
      <c r="H157" s="22" t="s">
        <v>46</v>
      </c>
      <c r="I157" s="18">
        <v>3.5</v>
      </c>
      <c r="J157" s="22">
        <f t="shared" ref="J157:J160" si="29">I157*G157</f>
        <v>22930.600000000002</v>
      </c>
    </row>
    <row r="158" spans="1:10" s="7" customFormat="1" ht="16.5" x14ac:dyDescent="0.3">
      <c r="A158"/>
      <c r="B158" s="22">
        <f>IF(G158&lt;&gt;"",1+MAX($B$5:B157),"")</f>
        <v>94</v>
      </c>
      <c r="D158" s="5" t="s">
        <v>163</v>
      </c>
      <c r="E158" s="8">
        <v>3289</v>
      </c>
      <c r="F158" s="9">
        <v>0.1</v>
      </c>
      <c r="G158" s="8">
        <f t="shared" si="28"/>
        <v>3617.9</v>
      </c>
      <c r="H158" s="22" t="s">
        <v>46</v>
      </c>
      <c r="I158" s="18">
        <v>3.5</v>
      </c>
      <c r="J158" s="22">
        <f t="shared" si="29"/>
        <v>12662.65</v>
      </c>
    </row>
    <row r="159" spans="1:10" s="7" customFormat="1" ht="16.5" x14ac:dyDescent="0.3">
      <c r="A159"/>
      <c r="B159" s="22">
        <f>IF(G159&lt;&gt;"",1+MAX($B$5:B158),"")</f>
        <v>95</v>
      </c>
      <c r="D159" s="5" t="s">
        <v>164</v>
      </c>
      <c r="E159" s="8">
        <v>2544</v>
      </c>
      <c r="F159" s="9">
        <v>0.1</v>
      </c>
      <c r="G159" s="8">
        <f t="shared" si="28"/>
        <v>2798.4</v>
      </c>
      <c r="H159" s="22" t="s">
        <v>46</v>
      </c>
      <c r="I159" s="18">
        <v>3.4</v>
      </c>
      <c r="J159" s="22">
        <f t="shared" si="29"/>
        <v>9514.56</v>
      </c>
    </row>
    <row r="160" spans="1:10" s="7" customFormat="1" ht="16.5" x14ac:dyDescent="0.3">
      <c r="A160"/>
      <c r="B160" s="22">
        <f>IF(G160&lt;&gt;"",1+MAX($B$5:B159),"")</f>
        <v>96</v>
      </c>
      <c r="D160" s="5" t="s">
        <v>165</v>
      </c>
      <c r="E160" s="8">
        <v>654</v>
      </c>
      <c r="F160" s="9">
        <v>0.1</v>
      </c>
      <c r="G160" s="8">
        <f t="shared" si="28"/>
        <v>719.40000000000009</v>
      </c>
      <c r="H160" s="22" t="s">
        <v>46</v>
      </c>
      <c r="I160" s="18">
        <v>3.5</v>
      </c>
      <c r="J160" s="22">
        <f t="shared" si="29"/>
        <v>2517.9000000000005</v>
      </c>
    </row>
    <row r="161" spans="1:10" s="7" customFormat="1" ht="16.5" x14ac:dyDescent="0.3">
      <c r="A161"/>
      <c r="B161" s="22" t="str">
        <f>IF(G161&lt;&gt;"",1+MAX($B$5:B160),"")</f>
        <v/>
      </c>
      <c r="D161" s="5" t="s">
        <v>32</v>
      </c>
      <c r="E161" s="8"/>
      <c r="F161" s="9"/>
      <c r="G161" s="8"/>
      <c r="H161" s="22"/>
      <c r="I161" s="18"/>
      <c r="J161" s="22"/>
    </row>
    <row r="162" spans="1:10" s="7" customFormat="1" ht="16.5" x14ac:dyDescent="0.3">
      <c r="A162"/>
      <c r="B162" s="22" t="str">
        <f>IF(G162&lt;&gt;"",1+MAX($B$5:B161),"")</f>
        <v/>
      </c>
      <c r="D162" s="17" t="s">
        <v>102</v>
      </c>
      <c r="E162" s="8"/>
      <c r="F162" s="9"/>
      <c r="G162" s="8"/>
      <c r="H162" s="22"/>
      <c r="I162" s="18"/>
      <c r="J162" s="22"/>
    </row>
    <row r="163" spans="1:10" s="7" customFormat="1" ht="16.5" x14ac:dyDescent="0.3">
      <c r="A163"/>
      <c r="B163" s="22">
        <f>IF(G163&lt;&gt;"",1+MAX($B$5:B162),"")</f>
        <v>97</v>
      </c>
      <c r="D163" s="5" t="s">
        <v>166</v>
      </c>
      <c r="E163" s="8">
        <v>34</v>
      </c>
      <c r="F163" s="9">
        <v>0</v>
      </c>
      <c r="G163" s="8">
        <f t="shared" ref="G163:G172" si="30">E163*(1+F163)</f>
        <v>34</v>
      </c>
      <c r="H163" s="22" t="s">
        <v>22</v>
      </c>
      <c r="I163" s="18">
        <v>88</v>
      </c>
      <c r="J163" s="22">
        <f t="shared" ref="J163:J172" si="31">I163*G163</f>
        <v>2992</v>
      </c>
    </row>
    <row r="164" spans="1:10" s="7" customFormat="1" ht="16.5" x14ac:dyDescent="0.3">
      <c r="A164"/>
      <c r="B164" s="22">
        <f>IF(G164&lt;&gt;"",1+MAX($B$5:B163),"")</f>
        <v>98</v>
      </c>
      <c r="D164" s="5" t="s">
        <v>167</v>
      </c>
      <c r="E164" s="8">
        <v>28</v>
      </c>
      <c r="F164" s="9">
        <v>0</v>
      </c>
      <c r="G164" s="8">
        <f t="shared" si="30"/>
        <v>28</v>
      </c>
      <c r="H164" s="22" t="s">
        <v>22</v>
      </c>
      <c r="I164" s="18">
        <v>76</v>
      </c>
      <c r="J164" s="22">
        <f t="shared" si="31"/>
        <v>2128</v>
      </c>
    </row>
    <row r="165" spans="1:10" s="7" customFormat="1" ht="16.5" x14ac:dyDescent="0.3">
      <c r="A165"/>
      <c r="B165" s="22">
        <f>IF(G165&lt;&gt;"",1+MAX($B$5:B164),"")</f>
        <v>99</v>
      </c>
      <c r="D165" s="5" t="s">
        <v>168</v>
      </c>
      <c r="E165" s="8">
        <v>76</v>
      </c>
      <c r="F165" s="9">
        <v>0</v>
      </c>
      <c r="G165" s="8">
        <f t="shared" si="30"/>
        <v>76</v>
      </c>
      <c r="H165" s="22" t="s">
        <v>22</v>
      </c>
      <c r="I165" s="18">
        <v>67</v>
      </c>
      <c r="J165" s="22">
        <f t="shared" si="31"/>
        <v>5092</v>
      </c>
    </row>
    <row r="166" spans="1:10" s="7" customFormat="1" ht="16.5" x14ac:dyDescent="0.3">
      <c r="A166"/>
      <c r="B166" s="22">
        <f>IF(G166&lt;&gt;"",1+MAX($B$5:B165),"")</f>
        <v>100</v>
      </c>
      <c r="D166" s="5" t="s">
        <v>169</v>
      </c>
      <c r="E166" s="8">
        <v>220</v>
      </c>
      <c r="F166" s="9">
        <v>0</v>
      </c>
      <c r="G166" s="8">
        <f t="shared" si="30"/>
        <v>220</v>
      </c>
      <c r="H166" s="22" t="s">
        <v>22</v>
      </c>
      <c r="I166" s="18">
        <v>66</v>
      </c>
      <c r="J166" s="22">
        <f t="shared" si="31"/>
        <v>14520</v>
      </c>
    </row>
    <row r="167" spans="1:10" s="7" customFormat="1" ht="16.5" x14ac:dyDescent="0.3">
      <c r="A167"/>
      <c r="B167" s="22">
        <f>IF(G167&lt;&gt;"",1+MAX($B$5:B166),"")</f>
        <v>101</v>
      </c>
      <c r="D167" s="5" t="s">
        <v>170</v>
      </c>
      <c r="E167" s="8">
        <v>146</v>
      </c>
      <c r="F167" s="9">
        <v>0</v>
      </c>
      <c r="G167" s="8">
        <f t="shared" si="30"/>
        <v>146</v>
      </c>
      <c r="H167" s="22" t="s">
        <v>22</v>
      </c>
      <c r="I167" s="18">
        <v>64</v>
      </c>
      <c r="J167" s="22">
        <f t="shared" si="31"/>
        <v>9344</v>
      </c>
    </row>
    <row r="168" spans="1:10" s="7" customFormat="1" ht="16.5" x14ac:dyDescent="0.3">
      <c r="A168"/>
      <c r="B168" s="22">
        <f>IF(G168&lt;&gt;"",1+MAX($B$5:B167),"")</f>
        <v>102</v>
      </c>
      <c r="D168" s="5" t="s">
        <v>171</v>
      </c>
      <c r="E168" s="8">
        <v>220</v>
      </c>
      <c r="F168" s="9">
        <v>0</v>
      </c>
      <c r="G168" s="8">
        <f t="shared" si="30"/>
        <v>220</v>
      </c>
      <c r="H168" s="22" t="s">
        <v>22</v>
      </c>
      <c r="I168" s="18">
        <v>57</v>
      </c>
      <c r="J168" s="22">
        <f t="shared" si="31"/>
        <v>12540</v>
      </c>
    </row>
    <row r="169" spans="1:10" s="7" customFormat="1" ht="16.5" x14ac:dyDescent="0.3">
      <c r="A169"/>
      <c r="B169" s="22">
        <f>IF(G169&lt;&gt;"",1+MAX($B$5:B168),"")</f>
        <v>103</v>
      </c>
      <c r="D169" s="5" t="s">
        <v>172</v>
      </c>
      <c r="E169" s="8">
        <v>56</v>
      </c>
      <c r="F169" s="9">
        <v>0</v>
      </c>
      <c r="G169" s="8">
        <f t="shared" si="30"/>
        <v>56</v>
      </c>
      <c r="H169" s="22" t="s">
        <v>22</v>
      </c>
      <c r="I169" s="18">
        <v>87</v>
      </c>
      <c r="J169" s="22">
        <f t="shared" si="31"/>
        <v>4872</v>
      </c>
    </row>
    <row r="170" spans="1:10" s="7" customFormat="1" ht="16.5" x14ac:dyDescent="0.3">
      <c r="A170"/>
      <c r="B170" s="22">
        <f>IF(G170&lt;&gt;"",1+MAX($B$5:B169),"")</f>
        <v>104</v>
      </c>
      <c r="D170" s="5" t="s">
        <v>173</v>
      </c>
      <c r="E170" s="8">
        <v>78</v>
      </c>
      <c r="F170" s="9">
        <v>0</v>
      </c>
      <c r="G170" s="8">
        <f t="shared" si="30"/>
        <v>78</v>
      </c>
      <c r="H170" s="22" t="s">
        <v>22</v>
      </c>
      <c r="I170" s="18">
        <v>64</v>
      </c>
      <c r="J170" s="22">
        <f t="shared" si="31"/>
        <v>4992</v>
      </c>
    </row>
    <row r="171" spans="1:10" s="7" customFormat="1" ht="16.5" x14ac:dyDescent="0.3">
      <c r="A171"/>
      <c r="B171" s="22">
        <f>IF(G171&lt;&gt;"",1+MAX($B$5:B170),"")</f>
        <v>105</v>
      </c>
      <c r="D171" s="5" t="s">
        <v>174</v>
      </c>
      <c r="E171" s="8">
        <v>104</v>
      </c>
      <c r="F171" s="9">
        <v>0</v>
      </c>
      <c r="G171" s="8">
        <f t="shared" si="30"/>
        <v>104</v>
      </c>
      <c r="H171" s="22" t="s">
        <v>22</v>
      </c>
      <c r="I171" s="18">
        <v>59</v>
      </c>
      <c r="J171" s="22">
        <f t="shared" si="31"/>
        <v>6136</v>
      </c>
    </row>
    <row r="172" spans="1:10" s="7" customFormat="1" ht="16.5" x14ac:dyDescent="0.3">
      <c r="A172"/>
      <c r="B172" s="22">
        <f>IF(G172&lt;&gt;"",1+MAX($B$5:B171),"")</f>
        <v>106</v>
      </c>
      <c r="D172" s="5" t="s">
        <v>175</v>
      </c>
      <c r="E172" s="8">
        <v>212</v>
      </c>
      <c r="F172" s="9">
        <v>0</v>
      </c>
      <c r="G172" s="8">
        <f t="shared" si="30"/>
        <v>212</v>
      </c>
      <c r="H172" s="22" t="s">
        <v>22</v>
      </c>
      <c r="I172" s="18">
        <v>59</v>
      </c>
      <c r="J172" s="22">
        <f t="shared" si="31"/>
        <v>12508</v>
      </c>
    </row>
    <row r="173" spans="1:10" s="7" customFormat="1" ht="16.5" x14ac:dyDescent="0.3">
      <c r="A173"/>
      <c r="B173" s="22" t="str">
        <f>IF(G173&lt;&gt;"",1+MAX($B$5:B172),"")</f>
        <v/>
      </c>
      <c r="D173" s="5" t="s">
        <v>32</v>
      </c>
      <c r="E173" s="8"/>
      <c r="F173" s="9"/>
      <c r="G173" s="8"/>
      <c r="H173" s="22"/>
      <c r="I173" s="18"/>
      <c r="J173" s="22"/>
    </row>
    <row r="174" spans="1:10" s="7" customFormat="1" ht="16.5" x14ac:dyDescent="0.3">
      <c r="A174"/>
      <c r="B174" s="22" t="str">
        <f>IF(G174&lt;&gt;"",1+MAX($B$5:B173),"")</f>
        <v/>
      </c>
      <c r="D174" s="17" t="s">
        <v>176</v>
      </c>
      <c r="E174" s="8"/>
      <c r="F174" s="9"/>
      <c r="G174" s="8"/>
      <c r="H174" s="22"/>
      <c r="I174" s="18"/>
      <c r="J174" s="22"/>
    </row>
    <row r="175" spans="1:10" s="7" customFormat="1" ht="16.5" x14ac:dyDescent="0.3">
      <c r="A175"/>
      <c r="B175" s="22">
        <f>IF(G175&lt;&gt;"",1+MAX($B$5:B174),"")</f>
        <v>107</v>
      </c>
      <c r="D175" s="5" t="s">
        <v>177</v>
      </c>
      <c r="E175" s="8">
        <v>24.1</v>
      </c>
      <c r="F175" s="9">
        <v>0.1</v>
      </c>
      <c r="G175" s="8">
        <f t="shared" ref="G175:G182" si="32">E175*(1+F175)</f>
        <v>26.510000000000005</v>
      </c>
      <c r="H175" s="22" t="s">
        <v>21</v>
      </c>
      <c r="I175" s="18">
        <v>260</v>
      </c>
      <c r="J175" s="22">
        <f t="shared" ref="J175:J182" si="33">I175*G175</f>
        <v>6892.6000000000013</v>
      </c>
    </row>
    <row r="176" spans="1:10" s="7" customFormat="1" ht="16.5" x14ac:dyDescent="0.3">
      <c r="A176"/>
      <c r="B176" s="22">
        <f>IF(G176&lt;&gt;"",1+MAX($B$5:B175),"")</f>
        <v>108</v>
      </c>
      <c r="D176" s="5" t="s">
        <v>178</v>
      </c>
      <c r="E176" s="8">
        <v>4.3499999999999996</v>
      </c>
      <c r="F176" s="9">
        <v>0.1</v>
      </c>
      <c r="G176" s="8">
        <f t="shared" si="32"/>
        <v>4.7850000000000001</v>
      </c>
      <c r="H176" s="22" t="s">
        <v>21</v>
      </c>
      <c r="I176" s="18">
        <v>240</v>
      </c>
      <c r="J176" s="22">
        <f t="shared" si="33"/>
        <v>1148.4000000000001</v>
      </c>
    </row>
    <row r="177" spans="1:79" s="7" customFormat="1" ht="16.5" x14ac:dyDescent="0.3">
      <c r="A177"/>
      <c r="B177" s="22">
        <f>IF(G177&lt;&gt;"",1+MAX($B$5:B176),"")</f>
        <v>109</v>
      </c>
      <c r="D177" s="5" t="s">
        <v>179</v>
      </c>
      <c r="E177" s="8">
        <v>2.63</v>
      </c>
      <c r="F177" s="9">
        <v>0.1</v>
      </c>
      <c r="G177" s="8">
        <f t="shared" si="32"/>
        <v>2.8930000000000002</v>
      </c>
      <c r="H177" s="22" t="s">
        <v>21</v>
      </c>
      <c r="I177" s="18">
        <v>300</v>
      </c>
      <c r="J177" s="22">
        <f t="shared" si="33"/>
        <v>867.90000000000009</v>
      </c>
    </row>
    <row r="178" spans="1:79" s="7" customFormat="1" ht="16.5" x14ac:dyDescent="0.3">
      <c r="A178"/>
      <c r="B178" s="22">
        <f>IF(G178&lt;&gt;"",1+MAX($B$5:B177),"")</f>
        <v>110</v>
      </c>
      <c r="D178" s="5" t="s">
        <v>180</v>
      </c>
      <c r="E178" s="8">
        <v>14.65</v>
      </c>
      <c r="F178" s="9">
        <v>0.1</v>
      </c>
      <c r="G178" s="8">
        <f t="shared" si="32"/>
        <v>16.115000000000002</v>
      </c>
      <c r="H178" s="22" t="s">
        <v>21</v>
      </c>
      <c r="I178" s="18">
        <v>230</v>
      </c>
      <c r="J178" s="22">
        <f t="shared" si="33"/>
        <v>3706.4500000000003</v>
      </c>
    </row>
    <row r="179" spans="1:79" s="7" customFormat="1" ht="16.5" x14ac:dyDescent="0.3">
      <c r="A179"/>
      <c r="B179" s="22">
        <f>IF(G179&lt;&gt;"",1+MAX($B$5:B178),"")</f>
        <v>111</v>
      </c>
      <c r="D179" s="5" t="s">
        <v>181</v>
      </c>
      <c r="E179" s="8">
        <v>6.92</v>
      </c>
      <c r="F179" s="9">
        <v>0.1</v>
      </c>
      <c r="G179" s="8">
        <f t="shared" si="32"/>
        <v>7.6120000000000001</v>
      </c>
      <c r="H179" s="22" t="s">
        <v>21</v>
      </c>
      <c r="I179" s="18">
        <v>290</v>
      </c>
      <c r="J179" s="22">
        <f t="shared" si="33"/>
        <v>2207.48</v>
      </c>
    </row>
    <row r="180" spans="1:79" s="7" customFormat="1" ht="16.5" x14ac:dyDescent="0.3">
      <c r="A180"/>
      <c r="B180" s="22">
        <f>IF(G180&lt;&gt;"",1+MAX($B$5:B179),"")</f>
        <v>112</v>
      </c>
      <c r="D180" s="5" t="s">
        <v>182</v>
      </c>
      <c r="E180" s="8">
        <v>5.92</v>
      </c>
      <c r="F180" s="9">
        <v>0.1</v>
      </c>
      <c r="G180" s="8">
        <f t="shared" si="32"/>
        <v>6.5120000000000005</v>
      </c>
      <c r="H180" s="22" t="s">
        <v>21</v>
      </c>
      <c r="I180" s="18">
        <v>320</v>
      </c>
      <c r="J180" s="22">
        <f t="shared" si="33"/>
        <v>2083.84</v>
      </c>
    </row>
    <row r="181" spans="1:79" s="7" customFormat="1" ht="16.5" x14ac:dyDescent="0.3">
      <c r="A181"/>
      <c r="B181" s="22">
        <f>IF(G181&lt;&gt;"",1+MAX($B$5:B180),"")</f>
        <v>113</v>
      </c>
      <c r="D181" s="5" t="s">
        <v>183</v>
      </c>
      <c r="E181" s="8">
        <v>15.05</v>
      </c>
      <c r="F181" s="9">
        <v>0.1</v>
      </c>
      <c r="G181" s="8">
        <f t="shared" si="32"/>
        <v>16.555000000000003</v>
      </c>
      <c r="H181" s="22" t="s">
        <v>21</v>
      </c>
      <c r="I181" s="18">
        <v>290</v>
      </c>
      <c r="J181" s="22">
        <f t="shared" si="33"/>
        <v>4800.9500000000007</v>
      </c>
    </row>
    <row r="182" spans="1:79" s="7" customFormat="1" ht="16.5" x14ac:dyDescent="0.3">
      <c r="A182"/>
      <c r="B182" s="22">
        <f>IF(G182&lt;&gt;"",1+MAX($B$5:B181),"")</f>
        <v>114</v>
      </c>
      <c r="D182" s="5" t="s">
        <v>184</v>
      </c>
      <c r="E182" s="8">
        <v>3.33</v>
      </c>
      <c r="F182" s="9">
        <v>0.1</v>
      </c>
      <c r="G182" s="8">
        <f t="shared" si="32"/>
        <v>3.6630000000000003</v>
      </c>
      <c r="H182" s="22" t="s">
        <v>21</v>
      </c>
      <c r="I182" s="18">
        <v>290</v>
      </c>
      <c r="J182" s="22">
        <f t="shared" si="33"/>
        <v>1062.27</v>
      </c>
    </row>
    <row r="183" spans="1:79" s="7" customFormat="1" ht="16.5" x14ac:dyDescent="0.3">
      <c r="A183"/>
      <c r="B183" s="22" t="str">
        <f>IF(G183&lt;&gt;"",1+MAX($B$5:B182),"")</f>
        <v/>
      </c>
      <c r="D183" s="5" t="s">
        <v>32</v>
      </c>
      <c r="E183" s="8"/>
      <c r="F183" s="9"/>
      <c r="G183" s="8"/>
      <c r="H183" s="22"/>
      <c r="I183" s="18"/>
      <c r="J183" s="22"/>
    </row>
    <row r="184" spans="1:79" s="7" customFormat="1" ht="16.5" x14ac:dyDescent="0.3">
      <c r="A184"/>
      <c r="B184" s="22" t="str">
        <f>IF(G184&lt;&gt;"",1+MAX($B$5:B183),"")</f>
        <v/>
      </c>
      <c r="D184" s="17" t="s">
        <v>185</v>
      </c>
      <c r="E184" s="8"/>
      <c r="F184" s="9"/>
      <c r="G184" s="8"/>
      <c r="H184" s="22"/>
      <c r="I184" s="18"/>
      <c r="J184" s="22"/>
    </row>
    <row r="185" spans="1:79" s="7" customFormat="1" ht="16.5" x14ac:dyDescent="0.3">
      <c r="A185"/>
      <c r="B185" s="22">
        <f>IF(G185&lt;&gt;"",1+MAX($B$5:B184),"")</f>
        <v>115</v>
      </c>
      <c r="D185" s="5" t="s">
        <v>186</v>
      </c>
      <c r="E185" s="8">
        <v>19</v>
      </c>
      <c r="F185" s="9">
        <v>0</v>
      </c>
      <c r="G185" s="8">
        <f t="shared" ref="G185" si="34">E185*(1+F185)</f>
        <v>19</v>
      </c>
      <c r="H185" s="22" t="s">
        <v>82</v>
      </c>
      <c r="I185" s="18">
        <v>198</v>
      </c>
      <c r="J185" s="22">
        <f t="shared" ref="J185" si="35">I185*G185</f>
        <v>3762</v>
      </c>
    </row>
    <row r="186" spans="1:79" s="7" customFormat="1" ht="16.5" x14ac:dyDescent="0.3">
      <c r="A186"/>
      <c r="B186" s="22" t="str">
        <f>IF(G186&lt;&gt;"",1+MAX($B$5:B185),"")</f>
        <v/>
      </c>
      <c r="D186" s="5"/>
      <c r="E186" s="8"/>
      <c r="F186" s="9"/>
      <c r="G186" s="8"/>
      <c r="H186" s="20"/>
      <c r="I186" s="18"/>
      <c r="J186" s="20"/>
    </row>
    <row r="187" spans="1:79" ht="16.5" x14ac:dyDescent="0.3">
      <c r="B187" s="25"/>
      <c r="C187" s="25"/>
      <c r="D187" s="26" t="s">
        <v>20</v>
      </c>
      <c r="E187" s="25"/>
      <c r="F187" s="25"/>
      <c r="G187" s="25"/>
      <c r="H187" s="25"/>
      <c r="I187" s="25"/>
      <c r="J187" s="25"/>
      <c r="K187" s="27">
        <f>SUM(J97:J186)</f>
        <v>243183.02344000005</v>
      </c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</row>
    <row r="188" spans="1:79" ht="16.5" x14ac:dyDescent="0.3">
      <c r="B188" s="25"/>
      <c r="C188" s="25"/>
      <c r="D188" s="26"/>
      <c r="E188" s="25"/>
      <c r="F188" s="25"/>
      <c r="G188" s="25"/>
      <c r="H188" s="25"/>
      <c r="I188" s="25"/>
      <c r="J188" s="25"/>
      <c r="K188" s="2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</row>
    <row r="189" spans="1:79" s="7" customFormat="1" ht="16.5" x14ac:dyDescent="0.3">
      <c r="A189"/>
      <c r="B189" s="20"/>
      <c r="D189" s="5"/>
      <c r="E189" s="8"/>
      <c r="F189" s="9"/>
      <c r="G189" s="8"/>
      <c r="H189" s="20"/>
      <c r="I189" s="18"/>
      <c r="J189" s="20"/>
    </row>
    <row r="190" spans="1:79" s="3" customFormat="1" ht="16.5" x14ac:dyDescent="0.3">
      <c r="A190" s="19"/>
      <c r="B190" s="26" t="s">
        <v>37</v>
      </c>
      <c r="C190" s="26"/>
      <c r="D190" s="26" t="s">
        <v>38</v>
      </c>
      <c r="E190" s="26"/>
      <c r="F190" s="26"/>
      <c r="G190" s="26"/>
      <c r="H190" s="26"/>
      <c r="I190" s="26"/>
      <c r="J190" s="26"/>
      <c r="K190" s="26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</row>
    <row r="191" spans="1:79" s="3" customFormat="1" ht="16.5" x14ac:dyDescent="0.3">
      <c r="A191" s="19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</row>
    <row r="192" spans="1:79" s="7" customFormat="1" ht="16.5" x14ac:dyDescent="0.3">
      <c r="A192"/>
      <c r="B192" s="22" t="str">
        <f>IF(G192&lt;&gt;"",1+MAX($B$5:B191),"")</f>
        <v/>
      </c>
      <c r="D192" s="5"/>
      <c r="E192" s="8"/>
      <c r="F192" s="9"/>
      <c r="G192" s="8"/>
      <c r="H192" s="20"/>
      <c r="I192" s="18"/>
      <c r="J192" s="20"/>
    </row>
    <row r="193" spans="1:10" s="7" customFormat="1" ht="16.5" x14ac:dyDescent="0.3">
      <c r="A193"/>
      <c r="B193" s="22">
        <f>IF(G193&lt;&gt;"",1+MAX($B$5:B192),"")</f>
        <v>116</v>
      </c>
      <c r="D193" s="5" t="s">
        <v>187</v>
      </c>
      <c r="E193" s="8">
        <v>7004</v>
      </c>
      <c r="F193" s="9">
        <v>0.1</v>
      </c>
      <c r="G193" s="8">
        <f t="shared" ref="G193:G206" si="36">E193*(1+F193)</f>
        <v>7704.4000000000005</v>
      </c>
      <c r="H193" s="22" t="s">
        <v>46</v>
      </c>
      <c r="I193" s="18">
        <v>1.3</v>
      </c>
      <c r="J193" s="22">
        <f t="shared" ref="J193:J206" si="37">I193*G193</f>
        <v>10015.720000000001</v>
      </c>
    </row>
    <row r="194" spans="1:10" s="7" customFormat="1" ht="16.5" x14ac:dyDescent="0.3">
      <c r="A194"/>
      <c r="B194" s="22">
        <f>IF(G194&lt;&gt;"",1+MAX($B$5:B193),"")</f>
        <v>117</v>
      </c>
      <c r="D194" s="5" t="s">
        <v>188</v>
      </c>
      <c r="E194" s="8">
        <v>3289</v>
      </c>
      <c r="F194" s="9">
        <v>0.1</v>
      </c>
      <c r="G194" s="8">
        <f t="shared" si="36"/>
        <v>3617.9</v>
      </c>
      <c r="H194" s="22" t="s">
        <v>46</v>
      </c>
      <c r="I194" s="18">
        <v>1.6</v>
      </c>
      <c r="J194" s="22">
        <f t="shared" si="37"/>
        <v>5788.64</v>
      </c>
    </row>
    <row r="195" spans="1:10" s="7" customFormat="1" ht="16.5" x14ac:dyDescent="0.3">
      <c r="A195"/>
      <c r="B195" s="22">
        <f>IF(G195&lt;&gt;"",1+MAX($B$5:B194),"")</f>
        <v>118</v>
      </c>
      <c r="D195" s="5" t="s">
        <v>189</v>
      </c>
      <c r="E195" s="8">
        <v>3117</v>
      </c>
      <c r="F195" s="9">
        <v>0.1</v>
      </c>
      <c r="G195" s="8">
        <f t="shared" si="36"/>
        <v>3428.7000000000003</v>
      </c>
      <c r="H195" s="22" t="s">
        <v>46</v>
      </c>
      <c r="I195" s="18">
        <v>1.4</v>
      </c>
      <c r="J195" s="22">
        <f t="shared" si="37"/>
        <v>4800.18</v>
      </c>
    </row>
    <row r="196" spans="1:10" s="7" customFormat="1" ht="16.5" x14ac:dyDescent="0.3">
      <c r="A196"/>
      <c r="B196" s="22">
        <f>IF(G196&lt;&gt;"",1+MAX($B$5:B195),"")</f>
        <v>119</v>
      </c>
      <c r="D196" s="5" t="s">
        <v>190</v>
      </c>
      <c r="E196" s="8">
        <v>3289</v>
      </c>
      <c r="F196" s="9">
        <v>0.1</v>
      </c>
      <c r="G196" s="8">
        <f t="shared" si="36"/>
        <v>3617.9</v>
      </c>
      <c r="H196" s="22" t="s">
        <v>46</v>
      </c>
      <c r="I196" s="18">
        <v>1.3</v>
      </c>
      <c r="J196" s="22">
        <f t="shared" si="37"/>
        <v>4703.2700000000004</v>
      </c>
    </row>
    <row r="197" spans="1:10" s="7" customFormat="1" ht="16.5" x14ac:dyDescent="0.3">
      <c r="A197"/>
      <c r="B197" s="22">
        <f>IF(G197&lt;&gt;"",1+MAX($B$5:B196),"")</f>
        <v>120</v>
      </c>
      <c r="D197" s="5" t="s">
        <v>191</v>
      </c>
      <c r="E197" s="8">
        <v>5965</v>
      </c>
      <c r="F197" s="9">
        <v>0.1</v>
      </c>
      <c r="G197" s="8">
        <f t="shared" si="36"/>
        <v>6561.5000000000009</v>
      </c>
      <c r="H197" s="22" t="s">
        <v>46</v>
      </c>
      <c r="I197" s="18">
        <v>1.2</v>
      </c>
      <c r="J197" s="22">
        <f t="shared" si="37"/>
        <v>7873.8000000000011</v>
      </c>
    </row>
    <row r="198" spans="1:10" s="7" customFormat="1" ht="16.5" x14ac:dyDescent="0.3">
      <c r="A198"/>
      <c r="B198" s="22">
        <f>IF(G198&lt;&gt;"",1+MAX($B$5:B197),"")</f>
        <v>121</v>
      </c>
      <c r="D198" s="5" t="s">
        <v>192</v>
      </c>
      <c r="E198" s="8">
        <v>654</v>
      </c>
      <c r="F198" s="9">
        <v>0.1</v>
      </c>
      <c r="G198" s="8">
        <f t="shared" si="36"/>
        <v>719.40000000000009</v>
      </c>
      <c r="H198" s="22" t="s">
        <v>46</v>
      </c>
      <c r="I198" s="18">
        <v>1.4</v>
      </c>
      <c r="J198" s="22">
        <f t="shared" si="37"/>
        <v>1007.1600000000001</v>
      </c>
    </row>
    <row r="199" spans="1:10" s="7" customFormat="1" ht="16.5" x14ac:dyDescent="0.3">
      <c r="A199"/>
      <c r="B199" s="22">
        <f>IF(G199&lt;&gt;"",1+MAX($B$5:B198),"")</f>
        <v>122</v>
      </c>
      <c r="D199" s="5" t="s">
        <v>193</v>
      </c>
      <c r="E199" s="8">
        <v>5965</v>
      </c>
      <c r="F199" s="9">
        <v>0.1</v>
      </c>
      <c r="G199" s="8">
        <f t="shared" si="36"/>
        <v>6561.5000000000009</v>
      </c>
      <c r="H199" s="22" t="s">
        <v>46</v>
      </c>
      <c r="I199" s="18">
        <v>1.6</v>
      </c>
      <c r="J199" s="22">
        <f t="shared" si="37"/>
        <v>10498.400000000001</v>
      </c>
    </row>
    <row r="200" spans="1:10" s="7" customFormat="1" ht="16.5" x14ac:dyDescent="0.3">
      <c r="A200"/>
      <c r="B200" s="22">
        <f>IF(G200&lt;&gt;"",1+MAX($B$5:B199),"")</f>
        <v>123</v>
      </c>
      <c r="D200" s="5" t="s">
        <v>194</v>
      </c>
      <c r="E200" s="8">
        <v>5965</v>
      </c>
      <c r="F200" s="9">
        <v>0.1</v>
      </c>
      <c r="G200" s="8">
        <f t="shared" si="36"/>
        <v>6561.5000000000009</v>
      </c>
      <c r="H200" s="22" t="s">
        <v>46</v>
      </c>
      <c r="I200" s="18">
        <v>4.7</v>
      </c>
      <c r="J200" s="22">
        <f t="shared" si="37"/>
        <v>30839.050000000007</v>
      </c>
    </row>
    <row r="201" spans="1:10" s="7" customFormat="1" ht="16.5" x14ac:dyDescent="0.3">
      <c r="A201"/>
      <c r="B201" s="22">
        <f>IF(G201&lt;&gt;"",1+MAX($B$5:B200),"")</f>
        <v>124</v>
      </c>
      <c r="D201" s="5" t="s">
        <v>195</v>
      </c>
      <c r="E201" s="8">
        <v>454.5</v>
      </c>
      <c r="F201" s="9">
        <v>0.1</v>
      </c>
      <c r="G201" s="8">
        <f t="shared" si="36"/>
        <v>499.95000000000005</v>
      </c>
      <c r="H201" s="22" t="s">
        <v>21</v>
      </c>
      <c r="I201" s="18">
        <v>22</v>
      </c>
      <c r="J201" s="22">
        <f t="shared" si="37"/>
        <v>10998.900000000001</v>
      </c>
    </row>
    <row r="202" spans="1:10" s="7" customFormat="1" ht="16.5" x14ac:dyDescent="0.3">
      <c r="A202"/>
      <c r="B202" s="22">
        <f>IF(G202&lt;&gt;"",1+MAX($B$5:B201),"")</f>
        <v>125</v>
      </c>
      <c r="D202" s="5" t="s">
        <v>196</v>
      </c>
      <c r="E202" s="8">
        <v>384</v>
      </c>
      <c r="F202" s="9">
        <v>0.1</v>
      </c>
      <c r="G202" s="8">
        <f t="shared" si="36"/>
        <v>422.40000000000003</v>
      </c>
      <c r="H202" s="22" t="s">
        <v>21</v>
      </c>
      <c r="I202" s="18">
        <v>11</v>
      </c>
      <c r="J202" s="22">
        <f t="shared" si="37"/>
        <v>4646.4000000000005</v>
      </c>
    </row>
    <row r="203" spans="1:10" s="7" customFormat="1" ht="16.5" x14ac:dyDescent="0.3">
      <c r="A203"/>
      <c r="B203" s="22">
        <f>IF(G203&lt;&gt;"",1+MAX($B$5:B202),"")</f>
        <v>126</v>
      </c>
      <c r="D203" s="5" t="s">
        <v>197</v>
      </c>
      <c r="E203" s="8">
        <v>2394</v>
      </c>
      <c r="F203" s="9">
        <v>0.1</v>
      </c>
      <c r="G203" s="8">
        <f t="shared" si="36"/>
        <v>2633.4</v>
      </c>
      <c r="H203" s="22" t="s">
        <v>46</v>
      </c>
      <c r="I203" s="18">
        <v>5.2</v>
      </c>
      <c r="J203" s="22">
        <f t="shared" si="37"/>
        <v>13693.68</v>
      </c>
    </row>
    <row r="204" spans="1:10" s="7" customFormat="1" ht="16.5" x14ac:dyDescent="0.3">
      <c r="A204"/>
      <c r="B204" s="22">
        <f>IF(G204&lt;&gt;"",1+MAX($B$5:B203),"")</f>
        <v>127</v>
      </c>
      <c r="D204" s="5" t="s">
        <v>198</v>
      </c>
      <c r="E204" s="8">
        <v>78</v>
      </c>
      <c r="F204" s="9">
        <v>0.1</v>
      </c>
      <c r="G204" s="8">
        <f t="shared" si="36"/>
        <v>85.800000000000011</v>
      </c>
      <c r="H204" s="22" t="s">
        <v>21</v>
      </c>
      <c r="I204" s="18">
        <v>26</v>
      </c>
      <c r="J204" s="22">
        <f t="shared" si="37"/>
        <v>2230.8000000000002</v>
      </c>
    </row>
    <row r="205" spans="1:10" s="7" customFormat="1" ht="16.5" x14ac:dyDescent="0.3">
      <c r="A205"/>
      <c r="B205" s="22">
        <f>IF(G205&lt;&gt;"",1+MAX($B$5:B204),"")</f>
        <v>128</v>
      </c>
      <c r="D205" s="5" t="s">
        <v>199</v>
      </c>
      <c r="E205" s="8">
        <v>13</v>
      </c>
      <c r="F205" s="9">
        <v>0.1</v>
      </c>
      <c r="G205" s="8">
        <f t="shared" si="36"/>
        <v>14.3</v>
      </c>
      <c r="H205" s="22" t="s">
        <v>21</v>
      </c>
      <c r="I205" s="18">
        <v>18</v>
      </c>
      <c r="J205" s="22">
        <f t="shared" si="37"/>
        <v>257.40000000000003</v>
      </c>
    </row>
    <row r="206" spans="1:10" s="7" customFormat="1" ht="16.5" x14ac:dyDescent="0.3">
      <c r="A206"/>
      <c r="B206" s="22">
        <f>IF(G206&lt;&gt;"",1+MAX($B$5:B205),"")</f>
        <v>129</v>
      </c>
      <c r="D206" s="5" t="s">
        <v>200</v>
      </c>
      <c r="E206" s="8">
        <v>342</v>
      </c>
      <c r="F206" s="9">
        <v>0.1</v>
      </c>
      <c r="G206" s="8">
        <f t="shared" si="36"/>
        <v>376.20000000000005</v>
      </c>
      <c r="H206" s="22" t="s">
        <v>21</v>
      </c>
      <c r="I206" s="18">
        <v>19</v>
      </c>
      <c r="J206" s="22">
        <f t="shared" si="37"/>
        <v>7147.8000000000011</v>
      </c>
    </row>
    <row r="207" spans="1:10" s="7" customFormat="1" ht="16.5" x14ac:dyDescent="0.3">
      <c r="A207"/>
      <c r="B207" s="22">
        <f>IF(G207&lt;&gt;"",1+MAX($B$5:B206),"")</f>
        <v>130</v>
      </c>
      <c r="D207" s="5" t="s">
        <v>201</v>
      </c>
      <c r="E207" s="8">
        <v>302</v>
      </c>
      <c r="F207" s="9">
        <v>0.1</v>
      </c>
      <c r="G207" s="8">
        <f>E207*(1+F207)</f>
        <v>332.20000000000005</v>
      </c>
      <c r="H207" s="22" t="s">
        <v>21</v>
      </c>
      <c r="I207" s="18">
        <v>21</v>
      </c>
      <c r="J207" s="22">
        <f>I207*G207</f>
        <v>6976.2000000000007</v>
      </c>
    </row>
    <row r="208" spans="1:10" s="7" customFormat="1" ht="16.5" x14ac:dyDescent="0.3">
      <c r="A208"/>
      <c r="B208" s="22">
        <f>IF(G208&lt;&gt;"",1+MAX($B$5:B207),"")</f>
        <v>131</v>
      </c>
      <c r="D208" s="5" t="s">
        <v>202</v>
      </c>
      <c r="E208" s="8">
        <v>431</v>
      </c>
      <c r="F208" s="9">
        <v>0.1</v>
      </c>
      <c r="G208" s="8">
        <f>E208*(1+F208)</f>
        <v>474.1</v>
      </c>
      <c r="H208" s="22" t="s">
        <v>21</v>
      </c>
      <c r="I208" s="18">
        <v>3</v>
      </c>
      <c r="J208" s="22">
        <f>I208*G208</f>
        <v>1422.3000000000002</v>
      </c>
    </row>
    <row r="209" spans="1:79" s="7" customFormat="1" ht="16.5" x14ac:dyDescent="0.3">
      <c r="A209"/>
      <c r="B209" s="22">
        <f>IF(G209&lt;&gt;"",1+MAX($B$5:B208),"")</f>
        <v>132</v>
      </c>
      <c r="D209" s="5" t="s">
        <v>203</v>
      </c>
      <c r="E209" s="8">
        <v>231</v>
      </c>
      <c r="F209" s="9">
        <v>0.1</v>
      </c>
      <c r="G209" s="8">
        <f>E209*(1+F209)</f>
        <v>254.10000000000002</v>
      </c>
      <c r="H209" s="22" t="s">
        <v>21</v>
      </c>
      <c r="I209" s="18">
        <v>17</v>
      </c>
      <c r="J209" s="22">
        <f>I209*G209</f>
        <v>4319.7000000000007</v>
      </c>
    </row>
    <row r="210" spans="1:79" s="7" customFormat="1" ht="16.5" x14ac:dyDescent="0.3">
      <c r="A210"/>
      <c r="B210" s="22">
        <f>IF(G210&lt;&gt;"",1+MAX($B$5:B209),"")</f>
        <v>133</v>
      </c>
      <c r="D210" s="5" t="s">
        <v>204</v>
      </c>
      <c r="E210" s="8">
        <v>1938</v>
      </c>
      <c r="F210" s="9">
        <v>0.1</v>
      </c>
      <c r="G210" s="8">
        <f t="shared" ref="G210" si="38">E210*(1+F210)</f>
        <v>2131.8000000000002</v>
      </c>
      <c r="H210" s="22" t="s">
        <v>46</v>
      </c>
      <c r="I210" s="18">
        <v>1.5</v>
      </c>
      <c r="J210" s="22">
        <f t="shared" ref="J210" si="39">I210*G210</f>
        <v>3197.7000000000003</v>
      </c>
    </row>
    <row r="211" spans="1:79" s="7" customFormat="1" ht="16.5" x14ac:dyDescent="0.3">
      <c r="A211"/>
      <c r="B211" s="22" t="str">
        <f>IF(G211&lt;&gt;"",1+MAX($B$5:B210),"")</f>
        <v/>
      </c>
      <c r="D211" s="5" t="s">
        <v>32</v>
      </c>
      <c r="E211" s="8"/>
      <c r="F211" s="9"/>
      <c r="G211" s="8"/>
      <c r="H211" s="20"/>
      <c r="I211" s="18"/>
      <c r="J211" s="20"/>
    </row>
    <row r="212" spans="1:79" ht="16.5" x14ac:dyDescent="0.3">
      <c r="B212" s="25"/>
      <c r="C212" s="25"/>
      <c r="D212" s="26" t="s">
        <v>20</v>
      </c>
      <c r="E212" s="25"/>
      <c r="F212" s="25"/>
      <c r="G212" s="25"/>
      <c r="H212" s="25"/>
      <c r="I212" s="25"/>
      <c r="J212" s="25"/>
      <c r="K212" s="27">
        <f>SUM(J192:J211)</f>
        <v>130417.1</v>
      </c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</row>
    <row r="213" spans="1:79" ht="16.5" x14ac:dyDescent="0.3">
      <c r="B213" s="25"/>
      <c r="C213" s="25"/>
      <c r="D213" s="26"/>
      <c r="E213" s="25"/>
      <c r="F213" s="25"/>
      <c r="G213" s="25"/>
      <c r="H213" s="25"/>
      <c r="I213" s="25"/>
      <c r="J213" s="25"/>
      <c r="K213" s="2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</row>
    <row r="214" spans="1:79" s="7" customFormat="1" ht="16.5" x14ac:dyDescent="0.3">
      <c r="A214"/>
      <c r="B214" s="20"/>
      <c r="D214" s="5"/>
      <c r="E214" s="8"/>
      <c r="F214" s="9"/>
      <c r="G214" s="8"/>
      <c r="H214" s="20"/>
      <c r="I214" s="18"/>
      <c r="J214" s="20"/>
    </row>
    <row r="215" spans="1:79" s="3" customFormat="1" ht="16.5" x14ac:dyDescent="0.3">
      <c r="A215" s="19"/>
      <c r="B215" s="26" t="s">
        <v>39</v>
      </c>
      <c r="C215" s="26"/>
      <c r="D215" s="26" t="s">
        <v>40</v>
      </c>
      <c r="E215" s="26"/>
      <c r="F215" s="26"/>
      <c r="G215" s="26"/>
      <c r="H215" s="26"/>
      <c r="I215" s="26"/>
      <c r="J215" s="26"/>
      <c r="K215" s="26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</row>
    <row r="216" spans="1:79" s="3" customFormat="1" ht="16.5" x14ac:dyDescent="0.3">
      <c r="A216" s="19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</row>
    <row r="217" spans="1:79" s="7" customFormat="1" ht="16.5" x14ac:dyDescent="0.3">
      <c r="A217"/>
      <c r="B217" s="22" t="str">
        <f>IF(G217&lt;&gt;"",1+MAX($B$5:B216),"")</f>
        <v/>
      </c>
      <c r="D217" s="5"/>
      <c r="E217" s="8"/>
      <c r="F217" s="9"/>
      <c r="G217" s="8"/>
      <c r="H217" s="20"/>
      <c r="I217" s="18"/>
      <c r="J217" s="20"/>
    </row>
    <row r="218" spans="1:79" s="7" customFormat="1" ht="16.5" x14ac:dyDescent="0.3">
      <c r="A218"/>
      <c r="B218" s="22" t="str">
        <f>IF(G218&lt;&gt;"",1+MAX($B$5:B217),"")</f>
        <v/>
      </c>
      <c r="D218" s="17" t="s">
        <v>51</v>
      </c>
      <c r="E218" s="8"/>
      <c r="F218" s="9"/>
      <c r="G218" s="8"/>
      <c r="H218" s="22"/>
      <c r="I218" s="18"/>
      <c r="J218" s="22"/>
    </row>
    <row r="219" spans="1:79" s="7" customFormat="1" ht="24" x14ac:dyDescent="0.3">
      <c r="A219"/>
      <c r="B219" s="22">
        <f>IF(G219&lt;&gt;"",1+MAX($B$5:B218),"")</f>
        <v>134</v>
      </c>
      <c r="D219" s="5" t="s">
        <v>205</v>
      </c>
      <c r="E219" s="8">
        <v>2</v>
      </c>
      <c r="F219" s="9">
        <v>0</v>
      </c>
      <c r="G219" s="8">
        <f t="shared" ref="G219:G230" si="40">E219*(1+F219)</f>
        <v>2</v>
      </c>
      <c r="H219" s="22" t="s">
        <v>22</v>
      </c>
      <c r="I219" s="18">
        <v>760</v>
      </c>
      <c r="J219" s="22">
        <f t="shared" ref="J219:J230" si="41">I219*G219</f>
        <v>1520</v>
      </c>
    </row>
    <row r="220" spans="1:79" s="7" customFormat="1" ht="24" x14ac:dyDescent="0.3">
      <c r="A220"/>
      <c r="B220" s="22">
        <f>IF(G220&lt;&gt;"",1+MAX($B$5:B219),"")</f>
        <v>135</v>
      </c>
      <c r="D220" s="5" t="s">
        <v>206</v>
      </c>
      <c r="E220" s="8">
        <v>2</v>
      </c>
      <c r="F220" s="9">
        <v>0</v>
      </c>
      <c r="G220" s="8">
        <f t="shared" si="40"/>
        <v>2</v>
      </c>
      <c r="H220" s="22" t="s">
        <v>22</v>
      </c>
      <c r="I220" s="18">
        <v>660</v>
      </c>
      <c r="J220" s="22">
        <f t="shared" si="41"/>
        <v>1320</v>
      </c>
    </row>
    <row r="221" spans="1:79" s="7" customFormat="1" ht="24" x14ac:dyDescent="0.3">
      <c r="A221"/>
      <c r="B221" s="22">
        <f>IF(G221&lt;&gt;"",1+MAX($B$5:B220),"")</f>
        <v>136</v>
      </c>
      <c r="D221" s="5" t="s">
        <v>207</v>
      </c>
      <c r="E221" s="8">
        <v>2</v>
      </c>
      <c r="F221" s="9">
        <v>0</v>
      </c>
      <c r="G221" s="8">
        <f t="shared" si="40"/>
        <v>2</v>
      </c>
      <c r="H221" s="22" t="s">
        <v>22</v>
      </c>
      <c r="I221" s="18">
        <v>730</v>
      </c>
      <c r="J221" s="22">
        <f t="shared" si="41"/>
        <v>1460</v>
      </c>
    </row>
    <row r="222" spans="1:79" s="7" customFormat="1" ht="24" x14ac:dyDescent="0.3">
      <c r="A222"/>
      <c r="B222" s="22">
        <f>IF(G222&lt;&gt;"",1+MAX($B$5:B221),"")</f>
        <v>137</v>
      </c>
      <c r="D222" s="5" t="s">
        <v>208</v>
      </c>
      <c r="E222" s="8">
        <v>2</v>
      </c>
      <c r="F222" s="9">
        <v>0</v>
      </c>
      <c r="G222" s="8">
        <f t="shared" si="40"/>
        <v>2</v>
      </c>
      <c r="H222" s="22" t="s">
        <v>22</v>
      </c>
      <c r="I222" s="18">
        <v>690</v>
      </c>
      <c r="J222" s="22">
        <f t="shared" si="41"/>
        <v>1380</v>
      </c>
    </row>
    <row r="223" spans="1:79" s="7" customFormat="1" ht="24" x14ac:dyDescent="0.3">
      <c r="A223"/>
      <c r="B223" s="22">
        <f>IF(G223&lt;&gt;"",1+MAX($B$5:B222),"")</f>
        <v>138</v>
      </c>
      <c r="D223" s="5" t="s">
        <v>209</v>
      </c>
      <c r="E223" s="8">
        <v>1</v>
      </c>
      <c r="F223" s="9">
        <v>0</v>
      </c>
      <c r="G223" s="8">
        <f t="shared" si="40"/>
        <v>1</v>
      </c>
      <c r="H223" s="22" t="s">
        <v>22</v>
      </c>
      <c r="I223" s="18">
        <v>650</v>
      </c>
      <c r="J223" s="22">
        <f t="shared" si="41"/>
        <v>650</v>
      </c>
    </row>
    <row r="224" spans="1:79" s="7" customFormat="1" ht="24" x14ac:dyDescent="0.3">
      <c r="A224"/>
      <c r="B224" s="22">
        <f>IF(G224&lt;&gt;"",1+MAX($B$5:B223),"")</f>
        <v>139</v>
      </c>
      <c r="D224" s="5" t="s">
        <v>210</v>
      </c>
      <c r="E224" s="8">
        <v>1</v>
      </c>
      <c r="F224" s="9">
        <v>0</v>
      </c>
      <c r="G224" s="8">
        <f t="shared" si="40"/>
        <v>1</v>
      </c>
      <c r="H224" s="22" t="s">
        <v>22</v>
      </c>
      <c r="I224" s="18">
        <v>740</v>
      </c>
      <c r="J224" s="22">
        <f t="shared" si="41"/>
        <v>740</v>
      </c>
    </row>
    <row r="225" spans="1:79" s="7" customFormat="1" ht="24" x14ac:dyDescent="0.3">
      <c r="A225"/>
      <c r="B225" s="22">
        <f>IF(G225&lt;&gt;"",1+MAX($B$5:B224),"")</f>
        <v>140</v>
      </c>
      <c r="D225" s="5" t="s">
        <v>211</v>
      </c>
      <c r="E225" s="8">
        <v>1</v>
      </c>
      <c r="F225" s="9">
        <v>0</v>
      </c>
      <c r="G225" s="8">
        <f t="shared" si="40"/>
        <v>1</v>
      </c>
      <c r="H225" s="22" t="s">
        <v>22</v>
      </c>
      <c r="I225" s="18">
        <v>720</v>
      </c>
      <c r="J225" s="22">
        <f t="shared" si="41"/>
        <v>720</v>
      </c>
    </row>
    <row r="226" spans="1:79" s="7" customFormat="1" ht="36" x14ac:dyDescent="0.3">
      <c r="A226"/>
      <c r="B226" s="22">
        <f>IF(G226&lt;&gt;"",1+MAX($B$5:B225),"")</f>
        <v>141</v>
      </c>
      <c r="D226" s="5" t="s">
        <v>212</v>
      </c>
      <c r="E226" s="8">
        <v>1</v>
      </c>
      <c r="F226" s="9">
        <v>0</v>
      </c>
      <c r="G226" s="8">
        <f t="shared" si="40"/>
        <v>1</v>
      </c>
      <c r="H226" s="22" t="s">
        <v>22</v>
      </c>
      <c r="I226" s="18">
        <v>720</v>
      </c>
      <c r="J226" s="22">
        <f t="shared" si="41"/>
        <v>720</v>
      </c>
    </row>
    <row r="227" spans="1:79" s="7" customFormat="1" ht="24" x14ac:dyDescent="0.3">
      <c r="A227"/>
      <c r="B227" s="22">
        <f>IF(G227&lt;&gt;"",1+MAX($B$5:B226),"")</f>
        <v>142</v>
      </c>
      <c r="D227" s="5" t="s">
        <v>213</v>
      </c>
      <c r="E227" s="8">
        <v>1</v>
      </c>
      <c r="F227" s="9">
        <v>0</v>
      </c>
      <c r="G227" s="8">
        <f t="shared" si="40"/>
        <v>1</v>
      </c>
      <c r="H227" s="22" t="s">
        <v>22</v>
      </c>
      <c r="I227" s="18">
        <v>730</v>
      </c>
      <c r="J227" s="22">
        <f t="shared" si="41"/>
        <v>730</v>
      </c>
    </row>
    <row r="228" spans="1:79" s="7" customFormat="1" ht="24" x14ac:dyDescent="0.3">
      <c r="A228"/>
      <c r="B228" s="22">
        <f>IF(G228&lt;&gt;"",1+MAX($B$5:B227),"")</f>
        <v>143</v>
      </c>
      <c r="D228" s="5" t="s">
        <v>214</v>
      </c>
      <c r="E228" s="8">
        <v>1</v>
      </c>
      <c r="F228" s="9">
        <v>0</v>
      </c>
      <c r="G228" s="8">
        <f t="shared" si="40"/>
        <v>1</v>
      </c>
      <c r="H228" s="22" t="s">
        <v>22</v>
      </c>
      <c r="I228" s="18">
        <v>750</v>
      </c>
      <c r="J228" s="22">
        <f t="shared" si="41"/>
        <v>750</v>
      </c>
    </row>
    <row r="229" spans="1:79" s="7" customFormat="1" ht="48" x14ac:dyDescent="0.3">
      <c r="A229"/>
      <c r="B229" s="22">
        <f>IF(G229&lt;&gt;"",1+MAX($B$5:B228),"")</f>
        <v>144</v>
      </c>
      <c r="D229" s="5" t="s">
        <v>215</v>
      </c>
      <c r="E229" s="8">
        <v>1</v>
      </c>
      <c r="F229" s="9">
        <v>0</v>
      </c>
      <c r="G229" s="8">
        <f t="shared" si="40"/>
        <v>1</v>
      </c>
      <c r="H229" s="22" t="s">
        <v>22</v>
      </c>
      <c r="I229" s="18">
        <v>690</v>
      </c>
      <c r="J229" s="22">
        <f t="shared" si="41"/>
        <v>690</v>
      </c>
    </row>
    <row r="230" spans="1:79" s="7" customFormat="1" ht="24" x14ac:dyDescent="0.3">
      <c r="A230"/>
      <c r="B230" s="22">
        <f>IF(G230&lt;&gt;"",1+MAX($B$5:B229),"")</f>
        <v>145</v>
      </c>
      <c r="D230" s="5" t="s">
        <v>216</v>
      </c>
      <c r="E230" s="8">
        <v>1</v>
      </c>
      <c r="F230" s="9">
        <v>0</v>
      </c>
      <c r="G230" s="8">
        <f t="shared" si="40"/>
        <v>1</v>
      </c>
      <c r="H230" s="22" t="s">
        <v>22</v>
      </c>
      <c r="I230" s="18">
        <v>850</v>
      </c>
      <c r="J230" s="22">
        <f t="shared" si="41"/>
        <v>850</v>
      </c>
    </row>
    <row r="231" spans="1:79" s="7" customFormat="1" ht="16.5" x14ac:dyDescent="0.3">
      <c r="A231"/>
      <c r="B231" s="22" t="str">
        <f>IF(G231&lt;&gt;"",1+MAX($B$5:B230),"")</f>
        <v/>
      </c>
      <c r="D231" s="5" t="s">
        <v>32</v>
      </c>
      <c r="E231" s="8"/>
      <c r="F231" s="9"/>
      <c r="G231" s="8"/>
      <c r="H231" s="22"/>
      <c r="I231" s="18"/>
      <c r="J231" s="22"/>
    </row>
    <row r="232" spans="1:79" s="7" customFormat="1" ht="16.5" x14ac:dyDescent="0.3">
      <c r="A232"/>
      <c r="B232" s="22" t="str">
        <f>IF(G232&lt;&gt;"",1+MAX($B$5:B231),"")</f>
        <v/>
      </c>
      <c r="D232" s="17" t="s">
        <v>52</v>
      </c>
      <c r="E232" s="8"/>
      <c r="F232" s="9"/>
      <c r="G232" s="8"/>
      <c r="H232" s="22"/>
      <c r="I232" s="18"/>
      <c r="J232" s="22"/>
    </row>
    <row r="233" spans="1:79" s="7" customFormat="1" ht="16.5" x14ac:dyDescent="0.3">
      <c r="A233"/>
      <c r="B233" s="22">
        <f>IF(G233&lt;&gt;"",1+MAX($B$5:B232),"")</f>
        <v>146</v>
      </c>
      <c r="D233" s="5" t="s">
        <v>217</v>
      </c>
      <c r="E233" s="8">
        <v>14</v>
      </c>
      <c r="F233" s="9">
        <v>0</v>
      </c>
      <c r="G233" s="8">
        <f t="shared" ref="G233:G238" si="42">E233*(1+F233)</f>
        <v>14</v>
      </c>
      <c r="H233" s="22" t="s">
        <v>22</v>
      </c>
      <c r="I233" s="18">
        <v>580</v>
      </c>
      <c r="J233" s="22">
        <f t="shared" ref="J233:J238" si="43">I233*G233</f>
        <v>8120</v>
      </c>
    </row>
    <row r="234" spans="1:79" s="7" customFormat="1" ht="16.5" x14ac:dyDescent="0.3">
      <c r="A234"/>
      <c r="B234" s="22">
        <f>IF(G234&lt;&gt;"",1+MAX($B$5:B233),"")</f>
        <v>147</v>
      </c>
      <c r="D234" s="5" t="s">
        <v>218</v>
      </c>
      <c r="E234" s="8">
        <v>7</v>
      </c>
      <c r="F234" s="9">
        <v>0</v>
      </c>
      <c r="G234" s="8">
        <f t="shared" si="42"/>
        <v>7</v>
      </c>
      <c r="H234" s="22" t="s">
        <v>22</v>
      </c>
      <c r="I234" s="18">
        <v>590</v>
      </c>
      <c r="J234" s="22">
        <f t="shared" si="43"/>
        <v>4130</v>
      </c>
    </row>
    <row r="235" spans="1:79" s="7" customFormat="1" ht="24" x14ac:dyDescent="0.3">
      <c r="A235"/>
      <c r="B235" s="22">
        <f>IF(G235&lt;&gt;"",1+MAX($B$5:B234),"")</f>
        <v>148</v>
      </c>
      <c r="D235" s="5" t="s">
        <v>219</v>
      </c>
      <c r="E235" s="8">
        <v>2</v>
      </c>
      <c r="F235" s="9">
        <v>0</v>
      </c>
      <c r="G235" s="8">
        <f t="shared" si="42"/>
        <v>2</v>
      </c>
      <c r="H235" s="22" t="s">
        <v>22</v>
      </c>
      <c r="I235" s="18">
        <v>590</v>
      </c>
      <c r="J235" s="22">
        <f t="shared" si="43"/>
        <v>1180</v>
      </c>
    </row>
    <row r="236" spans="1:79" s="7" customFormat="1" ht="24" x14ac:dyDescent="0.3">
      <c r="A236"/>
      <c r="B236" s="22">
        <f>IF(G236&lt;&gt;"",1+MAX($B$5:B235),"")</f>
        <v>149</v>
      </c>
      <c r="D236" s="5" t="s">
        <v>220</v>
      </c>
      <c r="E236" s="8">
        <v>8</v>
      </c>
      <c r="F236" s="9">
        <v>0</v>
      </c>
      <c r="G236" s="8">
        <f t="shared" si="42"/>
        <v>8</v>
      </c>
      <c r="H236" s="22" t="s">
        <v>22</v>
      </c>
      <c r="I236" s="18">
        <v>660</v>
      </c>
      <c r="J236" s="22">
        <f t="shared" si="43"/>
        <v>5280</v>
      </c>
    </row>
    <row r="237" spans="1:79" s="7" customFormat="1" ht="24" x14ac:dyDescent="0.3">
      <c r="A237"/>
      <c r="B237" s="22">
        <f>IF(G237&lt;&gt;"",1+MAX($B$5:B236),"")</f>
        <v>150</v>
      </c>
      <c r="D237" s="5" t="s">
        <v>221</v>
      </c>
      <c r="E237" s="8">
        <v>4</v>
      </c>
      <c r="F237" s="9">
        <v>0</v>
      </c>
      <c r="G237" s="8">
        <f t="shared" si="42"/>
        <v>4</v>
      </c>
      <c r="H237" s="22" t="s">
        <v>22</v>
      </c>
      <c r="I237" s="18">
        <v>650</v>
      </c>
      <c r="J237" s="22">
        <f t="shared" si="43"/>
        <v>2600</v>
      </c>
    </row>
    <row r="238" spans="1:79" s="7" customFormat="1" ht="24" x14ac:dyDescent="0.3">
      <c r="A238"/>
      <c r="B238" s="22">
        <f>IF(G238&lt;&gt;"",1+MAX($B$5:B237),"")</f>
        <v>151</v>
      </c>
      <c r="D238" s="5" t="s">
        <v>222</v>
      </c>
      <c r="E238" s="8">
        <v>4</v>
      </c>
      <c r="F238" s="9">
        <v>0</v>
      </c>
      <c r="G238" s="8">
        <f t="shared" si="42"/>
        <v>4</v>
      </c>
      <c r="H238" s="22" t="s">
        <v>22</v>
      </c>
      <c r="I238" s="18">
        <v>610</v>
      </c>
      <c r="J238" s="22">
        <f t="shared" si="43"/>
        <v>2440</v>
      </c>
    </row>
    <row r="239" spans="1:79" s="7" customFormat="1" ht="16.5" x14ac:dyDescent="0.3">
      <c r="A239"/>
      <c r="B239" s="22" t="str">
        <f>IF(G239&lt;&gt;"",1+MAX($B$5:B238),"")</f>
        <v/>
      </c>
      <c r="D239" s="5"/>
      <c r="E239" s="8"/>
      <c r="F239" s="9"/>
      <c r="G239" s="8"/>
      <c r="H239" s="20"/>
      <c r="I239" s="18"/>
      <c r="J239" s="20"/>
    </row>
    <row r="240" spans="1:79" ht="16.5" x14ac:dyDescent="0.3">
      <c r="B240" s="25"/>
      <c r="C240" s="25"/>
      <c r="D240" s="26" t="s">
        <v>20</v>
      </c>
      <c r="E240" s="25"/>
      <c r="F240" s="25"/>
      <c r="G240" s="25"/>
      <c r="H240" s="25"/>
      <c r="I240" s="25"/>
      <c r="J240" s="25"/>
      <c r="K240" s="27">
        <f>SUM(J217:J239)</f>
        <v>35280</v>
      </c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</row>
    <row r="241" spans="1:79" ht="16.5" x14ac:dyDescent="0.3">
      <c r="B241" s="25"/>
      <c r="C241" s="25"/>
      <c r="D241" s="26"/>
      <c r="E241" s="25"/>
      <c r="F241" s="25"/>
      <c r="G241" s="25"/>
      <c r="H241" s="25"/>
      <c r="I241" s="25"/>
      <c r="J241" s="25"/>
      <c r="K241" s="2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</row>
    <row r="242" spans="1:79" s="7" customFormat="1" ht="16.5" x14ac:dyDescent="0.3">
      <c r="A242"/>
      <c r="B242" s="20"/>
      <c r="D242" s="5"/>
      <c r="E242" s="8"/>
      <c r="F242" s="9"/>
      <c r="G242" s="8"/>
      <c r="H242" s="20"/>
      <c r="I242" s="18"/>
      <c r="J242" s="20"/>
    </row>
    <row r="243" spans="1:79" s="3" customFormat="1" ht="16.5" x14ac:dyDescent="0.3">
      <c r="A243" s="19"/>
      <c r="B243" s="26" t="s">
        <v>41</v>
      </c>
      <c r="C243" s="26"/>
      <c r="D243" s="26" t="s">
        <v>42</v>
      </c>
      <c r="E243" s="26"/>
      <c r="F243" s="26"/>
      <c r="G243" s="26"/>
      <c r="H243" s="26"/>
      <c r="I243" s="26"/>
      <c r="J243" s="26"/>
      <c r="K243" s="26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</row>
    <row r="244" spans="1:79" s="3" customFormat="1" ht="16.5" x14ac:dyDescent="0.3">
      <c r="A244" s="19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</row>
    <row r="245" spans="1:79" s="7" customFormat="1" ht="16.5" x14ac:dyDescent="0.3">
      <c r="A245"/>
      <c r="B245" s="22" t="str">
        <f>IF(G245&lt;&gt;"",1+MAX($B$5:B244),"")</f>
        <v/>
      </c>
      <c r="D245" s="5"/>
      <c r="E245" s="8"/>
      <c r="F245" s="9"/>
      <c r="G245" s="8"/>
      <c r="H245" s="20"/>
      <c r="I245" s="18"/>
      <c r="J245" s="20"/>
    </row>
    <row r="246" spans="1:79" s="7" customFormat="1" ht="16.5" x14ac:dyDescent="0.3">
      <c r="A246"/>
      <c r="B246" s="22" t="str">
        <f>IF(G246&lt;&gt;"",1+MAX($B$5:B245),"")</f>
        <v/>
      </c>
      <c r="D246" s="17" t="s">
        <v>53</v>
      </c>
      <c r="E246" s="8"/>
      <c r="F246" s="9"/>
      <c r="G246" s="8"/>
      <c r="H246" s="22"/>
      <c r="I246" s="18"/>
      <c r="J246" s="22"/>
    </row>
    <row r="247" spans="1:79" s="7" customFormat="1" ht="16.5" x14ac:dyDescent="0.3">
      <c r="A247"/>
      <c r="B247" s="22">
        <f>IF(G247&lt;&gt;"",1+MAX($B$5:B246),"")</f>
        <v>152</v>
      </c>
      <c r="D247" s="5" t="s">
        <v>223</v>
      </c>
      <c r="E247" s="8">
        <v>8343</v>
      </c>
      <c r="F247" s="9">
        <v>0.1</v>
      </c>
      <c r="G247" s="8">
        <f t="shared" ref="G247" si="44">E247*(1+F247)</f>
        <v>9177.3000000000011</v>
      </c>
      <c r="H247" s="22" t="s">
        <v>46</v>
      </c>
      <c r="I247" s="18">
        <v>1.3</v>
      </c>
      <c r="J247" s="22">
        <f t="shared" ref="J247" si="45">I247*G247</f>
        <v>11930.490000000002</v>
      </c>
    </row>
    <row r="248" spans="1:79" s="7" customFormat="1" ht="16.5" x14ac:dyDescent="0.3">
      <c r="A248"/>
      <c r="B248" s="22" t="str">
        <f>IF(G248&lt;&gt;"",1+MAX($B$5:B247),"")</f>
        <v/>
      </c>
      <c r="D248" s="5" t="s">
        <v>32</v>
      </c>
      <c r="E248" s="8"/>
      <c r="F248" s="9"/>
      <c r="G248" s="8"/>
      <c r="H248" s="22"/>
      <c r="I248" s="18"/>
      <c r="J248" s="22"/>
    </row>
    <row r="249" spans="1:79" s="7" customFormat="1" ht="16.5" x14ac:dyDescent="0.3">
      <c r="A249"/>
      <c r="B249" s="22" t="str">
        <f>IF(G249&lt;&gt;"",1+MAX($B$5:B248),"")</f>
        <v/>
      </c>
      <c r="D249" s="17" t="s">
        <v>54</v>
      </c>
      <c r="E249" s="8"/>
      <c r="F249" s="9"/>
      <c r="G249" s="8"/>
      <c r="H249" s="22"/>
      <c r="I249" s="18"/>
      <c r="J249" s="22"/>
    </row>
    <row r="250" spans="1:79" s="7" customFormat="1" ht="16.5" x14ac:dyDescent="0.3">
      <c r="A250"/>
      <c r="B250" s="22">
        <f>IF(G250&lt;&gt;"",1+MAX($B$5:B249),"")</f>
        <v>153</v>
      </c>
      <c r="D250" s="5" t="s">
        <v>224</v>
      </c>
      <c r="E250" s="8">
        <v>100</v>
      </c>
      <c r="F250" s="9">
        <v>0.1</v>
      </c>
      <c r="G250" s="8">
        <f t="shared" ref="G250:G252" si="46">E250*(1+F250)</f>
        <v>110.00000000000001</v>
      </c>
      <c r="H250" s="22" t="s">
        <v>46</v>
      </c>
      <c r="I250" s="18">
        <v>23</v>
      </c>
      <c r="J250" s="22">
        <f t="shared" ref="J250:J252" si="47">I250*G250</f>
        <v>2530.0000000000005</v>
      </c>
    </row>
    <row r="251" spans="1:79" s="7" customFormat="1" ht="16.5" x14ac:dyDescent="0.3">
      <c r="A251"/>
      <c r="B251" s="22">
        <f>IF(G251&lt;&gt;"",1+MAX($B$5:B250),"")</f>
        <v>154</v>
      </c>
      <c r="D251" s="5" t="s">
        <v>225</v>
      </c>
      <c r="E251" s="8">
        <v>480</v>
      </c>
      <c r="F251" s="9">
        <v>0.1</v>
      </c>
      <c r="G251" s="8">
        <f t="shared" si="46"/>
        <v>528</v>
      </c>
      <c r="H251" s="22" t="s">
        <v>46</v>
      </c>
      <c r="I251" s="18">
        <v>11.4</v>
      </c>
      <c r="J251" s="22">
        <f t="shared" si="47"/>
        <v>6019.2</v>
      </c>
    </row>
    <row r="252" spans="1:79" s="7" customFormat="1" ht="16.5" x14ac:dyDescent="0.3">
      <c r="A252"/>
      <c r="B252" s="22">
        <f>IF(G252&lt;&gt;"",1+MAX($B$5:B251),"")</f>
        <v>155</v>
      </c>
      <c r="D252" s="5" t="s">
        <v>226</v>
      </c>
      <c r="E252" s="8">
        <v>1765</v>
      </c>
      <c r="F252" s="9">
        <v>0.1</v>
      </c>
      <c r="G252" s="8">
        <f t="shared" si="46"/>
        <v>1941.5000000000002</v>
      </c>
      <c r="H252" s="22" t="s">
        <v>46</v>
      </c>
      <c r="I252" s="18">
        <v>17</v>
      </c>
      <c r="J252" s="22">
        <f t="shared" si="47"/>
        <v>33005.500000000007</v>
      </c>
    </row>
    <row r="253" spans="1:79" s="7" customFormat="1" ht="16.5" x14ac:dyDescent="0.3">
      <c r="A253"/>
      <c r="B253" s="22" t="str">
        <f>IF(G253&lt;&gt;"",1+MAX($B$5:B252),"")</f>
        <v/>
      </c>
      <c r="D253" s="5" t="s">
        <v>32</v>
      </c>
      <c r="E253" s="8"/>
      <c r="F253" s="9"/>
      <c r="G253" s="8"/>
      <c r="H253" s="22"/>
      <c r="I253" s="18"/>
      <c r="J253" s="22"/>
    </row>
    <row r="254" spans="1:79" s="7" customFormat="1" ht="16.5" x14ac:dyDescent="0.3">
      <c r="A254"/>
      <c r="B254" s="22" t="str">
        <f>IF(G254&lt;&gt;"",1+MAX($B$5:B253),"")</f>
        <v/>
      </c>
      <c r="D254" s="17" t="s">
        <v>227</v>
      </c>
      <c r="E254" s="8"/>
      <c r="F254" s="9"/>
      <c r="G254" s="8"/>
      <c r="H254" s="22"/>
      <c r="I254" s="18"/>
      <c r="J254" s="22"/>
    </row>
    <row r="255" spans="1:79" s="7" customFormat="1" ht="16.5" x14ac:dyDescent="0.3">
      <c r="A255"/>
      <c r="B255" s="22">
        <f>IF(G255&lt;&gt;"",1+MAX($B$5:B254),"")</f>
        <v>156</v>
      </c>
      <c r="D255" s="5" t="s">
        <v>56</v>
      </c>
      <c r="E255" s="8">
        <v>378</v>
      </c>
      <c r="F255" s="9">
        <v>0.1</v>
      </c>
      <c r="G255" s="8">
        <f t="shared" ref="G255:G256" si="48">E255*(1+F255)</f>
        <v>415.8</v>
      </c>
      <c r="H255" s="22" t="s">
        <v>21</v>
      </c>
      <c r="I255" s="18">
        <v>7.9</v>
      </c>
      <c r="J255" s="22">
        <f t="shared" ref="J255:J256" si="49">I255*G255</f>
        <v>3284.82</v>
      </c>
    </row>
    <row r="256" spans="1:79" s="7" customFormat="1" ht="16.5" x14ac:dyDescent="0.3">
      <c r="A256"/>
      <c r="B256" s="22">
        <f>IF(G256&lt;&gt;"",1+MAX($B$5:B255),"")</f>
        <v>157</v>
      </c>
      <c r="D256" s="5" t="s">
        <v>228</v>
      </c>
      <c r="E256" s="8">
        <v>102</v>
      </c>
      <c r="F256" s="9">
        <v>0.1</v>
      </c>
      <c r="G256" s="8">
        <f t="shared" si="48"/>
        <v>112.2</v>
      </c>
      <c r="H256" s="22" t="s">
        <v>21</v>
      </c>
      <c r="I256" s="18">
        <v>7</v>
      </c>
      <c r="J256" s="22">
        <f t="shared" si="49"/>
        <v>785.4</v>
      </c>
    </row>
    <row r="257" spans="1:10" s="7" customFormat="1" ht="16.5" x14ac:dyDescent="0.3">
      <c r="A257"/>
      <c r="B257" s="22" t="str">
        <f>IF(G257&lt;&gt;"",1+MAX($B$5:B256),"")</f>
        <v/>
      </c>
      <c r="D257" s="5" t="s">
        <v>32</v>
      </c>
      <c r="E257" s="8"/>
      <c r="F257" s="9"/>
      <c r="G257" s="8"/>
      <c r="H257" s="22"/>
      <c r="I257" s="18"/>
      <c r="J257" s="22"/>
    </row>
    <row r="258" spans="1:10" s="7" customFormat="1" ht="16.5" x14ac:dyDescent="0.3">
      <c r="A258"/>
      <c r="B258" s="22" t="str">
        <f>IF(G258&lt;&gt;"",1+MAX($B$5:B257),"")</f>
        <v/>
      </c>
      <c r="D258" s="17" t="s">
        <v>229</v>
      </c>
      <c r="E258" s="8"/>
      <c r="F258" s="9"/>
      <c r="G258" s="8"/>
      <c r="H258" s="22"/>
      <c r="I258" s="18"/>
      <c r="J258" s="22"/>
    </row>
    <row r="259" spans="1:10" s="7" customFormat="1" ht="16.5" x14ac:dyDescent="0.3">
      <c r="A259"/>
      <c r="B259" s="22">
        <f>IF(G259&lt;&gt;"",1+MAX($B$5:B258),"")</f>
        <v>158</v>
      </c>
      <c r="D259" s="5" t="s">
        <v>230</v>
      </c>
      <c r="E259" s="8">
        <v>1768</v>
      </c>
      <c r="F259" s="9">
        <v>0.1</v>
      </c>
      <c r="G259" s="8">
        <f t="shared" ref="G259" si="50">E259*(1+F259)</f>
        <v>1944.8000000000002</v>
      </c>
      <c r="H259" s="22" t="s">
        <v>46</v>
      </c>
      <c r="I259" s="18">
        <v>17.600000000000001</v>
      </c>
      <c r="J259" s="22">
        <f t="shared" ref="J259" si="51">I259*G259</f>
        <v>34228.480000000003</v>
      </c>
    </row>
    <row r="260" spans="1:10" s="7" customFormat="1" ht="16.5" x14ac:dyDescent="0.3">
      <c r="A260"/>
      <c r="B260" s="22" t="str">
        <f>IF(G260&lt;&gt;"",1+MAX($B$5:B259),"")</f>
        <v/>
      </c>
      <c r="D260" s="5" t="s">
        <v>32</v>
      </c>
      <c r="E260" s="8"/>
      <c r="F260" s="9"/>
      <c r="G260" s="8"/>
      <c r="H260" s="22"/>
      <c r="I260" s="18"/>
      <c r="J260" s="22"/>
    </row>
    <row r="261" spans="1:10" s="7" customFormat="1" ht="16.5" x14ac:dyDescent="0.3">
      <c r="A261"/>
      <c r="B261" s="22" t="str">
        <f>IF(G261&lt;&gt;"",1+MAX($B$5:B260),"")</f>
        <v/>
      </c>
      <c r="D261" s="17" t="s">
        <v>231</v>
      </c>
      <c r="E261" s="8"/>
      <c r="F261" s="9"/>
      <c r="G261" s="8"/>
      <c r="H261" s="22"/>
      <c r="I261" s="18"/>
      <c r="J261" s="22"/>
    </row>
    <row r="262" spans="1:10" s="7" customFormat="1" ht="16.5" x14ac:dyDescent="0.3">
      <c r="A262"/>
      <c r="B262" s="22">
        <f>IF(G262&lt;&gt;"",1+MAX($B$5:B261),"")</f>
        <v>159</v>
      </c>
      <c r="D262" s="5" t="s">
        <v>232</v>
      </c>
      <c r="E262" s="8">
        <v>1232</v>
      </c>
      <c r="F262" s="9">
        <v>0.1</v>
      </c>
      <c r="G262" s="8">
        <f t="shared" ref="G262:G265" si="52">E262*(1+F262)</f>
        <v>1355.2</v>
      </c>
      <c r="H262" s="22" t="s">
        <v>46</v>
      </c>
      <c r="I262" s="18">
        <v>1.4</v>
      </c>
      <c r="J262" s="22">
        <f t="shared" ref="J262:J265" si="53">I262*G262</f>
        <v>1897.28</v>
      </c>
    </row>
    <row r="263" spans="1:10" s="7" customFormat="1" ht="16.5" x14ac:dyDescent="0.3">
      <c r="A263"/>
      <c r="B263" s="22">
        <f>IF(G263&lt;&gt;"",1+MAX($B$5:B262),"")</f>
        <v>160</v>
      </c>
      <c r="D263" s="5" t="s">
        <v>233</v>
      </c>
      <c r="E263" s="8">
        <v>99</v>
      </c>
      <c r="F263" s="9">
        <v>0.1</v>
      </c>
      <c r="G263" s="8">
        <f t="shared" si="52"/>
        <v>108.9</v>
      </c>
      <c r="H263" s="22" t="s">
        <v>46</v>
      </c>
      <c r="I263" s="18">
        <v>3.4</v>
      </c>
      <c r="J263" s="22">
        <f t="shared" si="53"/>
        <v>370.26</v>
      </c>
    </row>
    <row r="264" spans="1:10" s="7" customFormat="1" ht="16.5" x14ac:dyDescent="0.3">
      <c r="A264"/>
      <c r="B264" s="22">
        <f>IF(G264&lt;&gt;"",1+MAX($B$5:B263),"")</f>
        <v>161</v>
      </c>
      <c r="D264" s="5" t="s">
        <v>234</v>
      </c>
      <c r="E264" s="8">
        <f>798+1574</f>
        <v>2372</v>
      </c>
      <c r="F264" s="9">
        <v>0.1</v>
      </c>
      <c r="G264" s="8">
        <f t="shared" si="52"/>
        <v>2609.2000000000003</v>
      </c>
      <c r="H264" s="22" t="s">
        <v>46</v>
      </c>
      <c r="I264" s="18">
        <v>4.3</v>
      </c>
      <c r="J264" s="22">
        <f t="shared" si="53"/>
        <v>11219.560000000001</v>
      </c>
    </row>
    <row r="265" spans="1:10" s="7" customFormat="1" ht="16.5" x14ac:dyDescent="0.3">
      <c r="A265"/>
      <c r="B265" s="22">
        <f>IF(G265&lt;&gt;"",1+MAX($B$5:B264),"")</f>
        <v>162</v>
      </c>
      <c r="D265" s="5" t="s">
        <v>235</v>
      </c>
      <c r="E265" s="8">
        <v>87</v>
      </c>
      <c r="F265" s="9">
        <v>0.1</v>
      </c>
      <c r="G265" s="8">
        <f t="shared" si="52"/>
        <v>95.7</v>
      </c>
      <c r="H265" s="22" t="s">
        <v>46</v>
      </c>
      <c r="I265" s="18">
        <v>5</v>
      </c>
      <c r="J265" s="22">
        <f t="shared" si="53"/>
        <v>478.5</v>
      </c>
    </row>
    <row r="266" spans="1:10" s="7" customFormat="1" ht="16.5" x14ac:dyDescent="0.3">
      <c r="A266"/>
      <c r="B266" s="22" t="str">
        <f>IF(G266&lt;&gt;"",1+MAX($B$5:B265),"")</f>
        <v/>
      </c>
      <c r="D266" s="5" t="s">
        <v>32</v>
      </c>
      <c r="E266" s="8"/>
      <c r="F266" s="9"/>
      <c r="G266" s="8"/>
      <c r="H266" s="22"/>
      <c r="I266" s="18"/>
      <c r="J266" s="22"/>
    </row>
    <row r="267" spans="1:10" s="7" customFormat="1" ht="16.5" x14ac:dyDescent="0.3">
      <c r="A267"/>
      <c r="B267" s="22" t="str">
        <f>IF(G267&lt;&gt;"",1+MAX($B$5:B266),"")</f>
        <v/>
      </c>
      <c r="D267" s="17" t="s">
        <v>55</v>
      </c>
      <c r="E267" s="8"/>
      <c r="F267" s="9"/>
      <c r="G267" s="8"/>
      <c r="H267" s="22"/>
      <c r="I267" s="18"/>
      <c r="J267" s="22"/>
    </row>
    <row r="268" spans="1:10" s="7" customFormat="1" ht="16.5" x14ac:dyDescent="0.3">
      <c r="A268"/>
      <c r="B268" s="22">
        <f>IF(G268&lt;&gt;"",1+MAX($B$5:B267),"")</f>
        <v>163</v>
      </c>
      <c r="D268" s="5" t="s">
        <v>62</v>
      </c>
      <c r="E268" s="8">
        <v>6238</v>
      </c>
      <c r="F268" s="9">
        <v>0.1</v>
      </c>
      <c r="G268" s="8">
        <f t="shared" ref="G268:G269" si="54">E268*(1+F268)</f>
        <v>6861.8</v>
      </c>
      <c r="H268" s="22" t="s">
        <v>46</v>
      </c>
      <c r="I268" s="18">
        <v>1.4</v>
      </c>
      <c r="J268" s="22">
        <f t="shared" ref="J268:J269" si="55">I268*G268</f>
        <v>9606.52</v>
      </c>
    </row>
    <row r="269" spans="1:10" s="7" customFormat="1" ht="16.5" x14ac:dyDescent="0.3">
      <c r="A269"/>
      <c r="B269" s="22">
        <f>IF(G269&lt;&gt;"",1+MAX($B$5:B268),"")</f>
        <v>164</v>
      </c>
      <c r="D269" s="5" t="s">
        <v>236</v>
      </c>
      <c r="E269" s="8">
        <v>1349</v>
      </c>
      <c r="F269" s="9">
        <v>0.1</v>
      </c>
      <c r="G269" s="8">
        <f t="shared" si="54"/>
        <v>1483.9</v>
      </c>
      <c r="H269" s="22" t="s">
        <v>46</v>
      </c>
      <c r="I269" s="18">
        <v>1.4</v>
      </c>
      <c r="J269" s="22">
        <f t="shared" si="55"/>
        <v>2077.46</v>
      </c>
    </row>
    <row r="270" spans="1:10" s="7" customFormat="1" ht="16.5" x14ac:dyDescent="0.3">
      <c r="A270"/>
      <c r="B270" s="22" t="str">
        <f>IF(G270&lt;&gt;"",1+MAX($B$5:B269),"")</f>
        <v/>
      </c>
      <c r="D270" s="5" t="s">
        <v>32</v>
      </c>
      <c r="E270" s="8"/>
      <c r="F270" s="9"/>
      <c r="G270" s="8"/>
      <c r="H270" s="22"/>
      <c r="I270" s="18"/>
      <c r="J270" s="22"/>
    </row>
    <row r="271" spans="1:10" s="7" customFormat="1" ht="16.5" x14ac:dyDescent="0.3">
      <c r="A271"/>
      <c r="B271" s="22" t="str">
        <f>IF(G271&lt;&gt;"",1+MAX($B$5:B270),"")</f>
        <v/>
      </c>
      <c r="D271" s="17" t="s">
        <v>57</v>
      </c>
      <c r="E271" s="8"/>
      <c r="F271" s="9"/>
      <c r="G271" s="8"/>
      <c r="H271" s="22"/>
      <c r="I271" s="18"/>
      <c r="J271" s="22"/>
    </row>
    <row r="272" spans="1:10" s="7" customFormat="1" ht="16.5" x14ac:dyDescent="0.3">
      <c r="A272"/>
      <c r="B272" s="22">
        <f>IF(G272&lt;&gt;"",1+MAX($B$5:B271),"")</f>
        <v>165</v>
      </c>
      <c r="D272" s="5" t="s">
        <v>237</v>
      </c>
      <c r="E272" s="8">
        <v>45</v>
      </c>
      <c r="F272" s="9">
        <v>0.1</v>
      </c>
      <c r="G272" s="8">
        <f t="shared" ref="G272:G279" si="56">E272*(1+F272)</f>
        <v>49.500000000000007</v>
      </c>
      <c r="H272" s="22" t="s">
        <v>21</v>
      </c>
      <c r="I272" s="18">
        <v>2.5</v>
      </c>
      <c r="J272" s="22">
        <f t="shared" ref="J272:J279" si="57">I272*G272</f>
        <v>123.75000000000001</v>
      </c>
    </row>
    <row r="273" spans="1:79" s="7" customFormat="1" ht="16.5" x14ac:dyDescent="0.3">
      <c r="A273"/>
      <c r="B273" s="22">
        <f>IF(G273&lt;&gt;"",1+MAX($B$5:B272),"")</f>
        <v>166</v>
      </c>
      <c r="D273" s="5" t="s">
        <v>238</v>
      </c>
      <c r="E273" s="8">
        <v>64</v>
      </c>
      <c r="F273" s="9">
        <v>0.1</v>
      </c>
      <c r="G273" s="8">
        <f t="shared" si="56"/>
        <v>70.400000000000006</v>
      </c>
      <c r="H273" s="22" t="s">
        <v>21</v>
      </c>
      <c r="I273" s="18">
        <v>2.5</v>
      </c>
      <c r="J273" s="22">
        <f t="shared" si="57"/>
        <v>176</v>
      </c>
    </row>
    <row r="274" spans="1:79" s="7" customFormat="1" ht="16.5" x14ac:dyDescent="0.3">
      <c r="A274"/>
      <c r="B274" s="22">
        <f>IF(G274&lt;&gt;"",1+MAX($B$5:B273),"")</f>
        <v>167</v>
      </c>
      <c r="D274" s="5" t="s">
        <v>239</v>
      </c>
      <c r="E274" s="8">
        <v>67</v>
      </c>
      <c r="F274" s="9">
        <v>0.1</v>
      </c>
      <c r="G274" s="8">
        <f t="shared" si="56"/>
        <v>73.7</v>
      </c>
      <c r="H274" s="22" t="s">
        <v>21</v>
      </c>
      <c r="I274" s="18">
        <v>2.4</v>
      </c>
      <c r="J274" s="22">
        <f t="shared" si="57"/>
        <v>176.88</v>
      </c>
    </row>
    <row r="275" spans="1:79" s="7" customFormat="1" ht="24" x14ac:dyDescent="0.3">
      <c r="A275"/>
      <c r="B275" s="22">
        <f>IF(G275&lt;&gt;"",1+MAX($B$5:B274),"")</f>
        <v>168</v>
      </c>
      <c r="D275" s="5" t="s">
        <v>240</v>
      </c>
      <c r="E275" s="8">
        <v>1767</v>
      </c>
      <c r="F275" s="9">
        <v>0.1</v>
      </c>
      <c r="G275" s="8">
        <f t="shared" si="56"/>
        <v>1943.7</v>
      </c>
      <c r="H275" s="22" t="s">
        <v>46</v>
      </c>
      <c r="I275" s="18">
        <v>9.8000000000000007</v>
      </c>
      <c r="J275" s="22">
        <f t="shared" si="57"/>
        <v>19048.260000000002</v>
      </c>
    </row>
    <row r="276" spans="1:79" s="7" customFormat="1" ht="16.5" x14ac:dyDescent="0.3">
      <c r="A276"/>
      <c r="B276" s="22">
        <f>IF(G276&lt;&gt;"",1+MAX($B$5:B275),"")</f>
        <v>169</v>
      </c>
      <c r="D276" s="5" t="s">
        <v>241</v>
      </c>
      <c r="E276" s="8">
        <v>769</v>
      </c>
      <c r="F276" s="9">
        <v>0.1</v>
      </c>
      <c r="G276" s="8">
        <f t="shared" si="56"/>
        <v>845.90000000000009</v>
      </c>
      <c r="H276" s="22" t="s">
        <v>46</v>
      </c>
      <c r="I276" s="18">
        <v>35</v>
      </c>
      <c r="J276" s="22">
        <f t="shared" si="57"/>
        <v>29606.500000000004</v>
      </c>
    </row>
    <row r="277" spans="1:79" s="7" customFormat="1" ht="16.5" x14ac:dyDescent="0.3">
      <c r="A277"/>
      <c r="B277" s="22">
        <f>IF(G277&lt;&gt;"",1+MAX($B$5:B276),"")</f>
        <v>170</v>
      </c>
      <c r="D277" s="5" t="s">
        <v>242</v>
      </c>
      <c r="E277" s="8">
        <v>40</v>
      </c>
      <c r="F277" s="9">
        <v>0.1</v>
      </c>
      <c r="G277" s="8">
        <f t="shared" si="56"/>
        <v>44</v>
      </c>
      <c r="H277" s="22" t="s">
        <v>46</v>
      </c>
      <c r="I277" s="18">
        <v>11</v>
      </c>
      <c r="J277" s="22">
        <f t="shared" si="57"/>
        <v>484</v>
      </c>
    </row>
    <row r="278" spans="1:79" s="7" customFormat="1" ht="16.5" x14ac:dyDescent="0.3">
      <c r="A278"/>
      <c r="B278" s="22">
        <f>IF(G278&lt;&gt;"",1+MAX($B$5:B277),"")</f>
        <v>171</v>
      </c>
      <c r="D278" s="5" t="s">
        <v>243</v>
      </c>
      <c r="E278" s="8">
        <v>268</v>
      </c>
      <c r="F278" s="9">
        <v>0.1</v>
      </c>
      <c r="G278" s="8">
        <f t="shared" si="56"/>
        <v>294.8</v>
      </c>
      <c r="H278" s="22" t="s">
        <v>46</v>
      </c>
      <c r="I278" s="18">
        <v>13</v>
      </c>
      <c r="J278" s="22">
        <f t="shared" si="57"/>
        <v>3832.4</v>
      </c>
    </row>
    <row r="279" spans="1:79" s="7" customFormat="1" ht="16.5" x14ac:dyDescent="0.3">
      <c r="A279"/>
      <c r="B279" s="22">
        <f>IF(G279&lt;&gt;"",1+MAX($B$5:B278),"")</f>
        <v>172</v>
      </c>
      <c r="D279" s="5" t="s">
        <v>244</v>
      </c>
      <c r="E279" s="8">
        <v>56</v>
      </c>
      <c r="F279" s="9">
        <v>0.1</v>
      </c>
      <c r="G279" s="8">
        <f t="shared" si="56"/>
        <v>61.600000000000009</v>
      </c>
      <c r="H279" s="22" t="s">
        <v>46</v>
      </c>
      <c r="I279" s="18">
        <v>12</v>
      </c>
      <c r="J279" s="22">
        <f t="shared" si="57"/>
        <v>739.2</v>
      </c>
    </row>
    <row r="280" spans="1:79" s="7" customFormat="1" ht="16.5" x14ac:dyDescent="0.3">
      <c r="A280"/>
      <c r="B280" s="22" t="str">
        <f>IF(G280&lt;&gt;"",1+MAX($B$5:B279),"")</f>
        <v/>
      </c>
      <c r="D280" s="5" t="s">
        <v>32</v>
      </c>
      <c r="E280" s="8"/>
      <c r="F280" s="9"/>
      <c r="G280" s="8"/>
      <c r="H280" s="20"/>
      <c r="I280" s="18"/>
      <c r="J280" s="20"/>
    </row>
    <row r="281" spans="1:79" ht="16.5" x14ac:dyDescent="0.3">
      <c r="B281" s="25"/>
      <c r="C281" s="25"/>
      <c r="D281" s="26" t="s">
        <v>20</v>
      </c>
      <c r="E281" s="25"/>
      <c r="F281" s="25"/>
      <c r="G281" s="25"/>
      <c r="H281" s="25"/>
      <c r="I281" s="25"/>
      <c r="J281" s="25"/>
      <c r="K281" s="27">
        <f>SUM(J245:J280)</f>
        <v>171620.46000000002</v>
      </c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</row>
    <row r="282" spans="1:79" ht="16.5" x14ac:dyDescent="0.3">
      <c r="B282" s="25"/>
      <c r="C282" s="25"/>
      <c r="D282" s="26"/>
      <c r="E282" s="25"/>
      <c r="F282" s="25"/>
      <c r="G282" s="25"/>
      <c r="H282" s="25"/>
      <c r="I282" s="25"/>
      <c r="J282" s="25"/>
      <c r="K282" s="2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</row>
    <row r="283" spans="1:79" s="7" customFormat="1" ht="16.5" x14ac:dyDescent="0.3">
      <c r="A283"/>
      <c r="B283" s="20"/>
      <c r="D283" s="5"/>
      <c r="E283" s="8"/>
      <c r="F283" s="9"/>
      <c r="G283" s="8"/>
      <c r="H283" s="20"/>
      <c r="I283" s="18"/>
      <c r="J283" s="20"/>
    </row>
    <row r="284" spans="1:79" s="3" customFormat="1" ht="16.5" x14ac:dyDescent="0.3">
      <c r="A284" s="21"/>
      <c r="B284" s="26" t="s">
        <v>245</v>
      </c>
      <c r="C284" s="26"/>
      <c r="D284" s="26" t="s">
        <v>246</v>
      </c>
      <c r="E284" s="26"/>
      <c r="F284" s="26"/>
      <c r="G284" s="26"/>
      <c r="H284" s="26"/>
      <c r="I284" s="26"/>
      <c r="J284" s="26"/>
      <c r="K284" s="26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</row>
    <row r="285" spans="1:79" s="3" customFormat="1" ht="16.5" x14ac:dyDescent="0.3">
      <c r="A285" s="21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</row>
    <row r="286" spans="1:79" s="7" customFormat="1" ht="16.5" x14ac:dyDescent="0.3">
      <c r="A286"/>
      <c r="B286" s="22" t="str">
        <f>IF(G286&lt;&gt;"",1+MAX($B$5:B285),"")</f>
        <v/>
      </c>
      <c r="D286" s="5"/>
      <c r="E286" s="8"/>
      <c r="F286" s="9"/>
      <c r="G286" s="8"/>
      <c r="H286" s="22"/>
      <c r="I286" s="18"/>
      <c r="J286" s="22"/>
    </row>
    <row r="287" spans="1:79" s="7" customFormat="1" ht="24" x14ac:dyDescent="0.3">
      <c r="A287"/>
      <c r="B287" s="22">
        <f>IF(G287&lt;&gt;"",1+MAX($B$5:B286),"")</f>
        <v>173</v>
      </c>
      <c r="D287" s="5" t="s">
        <v>247</v>
      </c>
      <c r="E287" s="8">
        <v>1</v>
      </c>
      <c r="F287" s="9">
        <v>0</v>
      </c>
      <c r="G287" s="8">
        <f>E287*(1+F287)</f>
        <v>1</v>
      </c>
      <c r="H287" s="22" t="s">
        <v>22</v>
      </c>
      <c r="I287" s="18">
        <v>1050</v>
      </c>
      <c r="J287" s="22">
        <f>I287*G287</f>
        <v>1050</v>
      </c>
    </row>
    <row r="288" spans="1:79" s="7" customFormat="1" ht="16.5" x14ac:dyDescent="0.3">
      <c r="A288"/>
      <c r="B288" s="22" t="str">
        <f>IF(G288&lt;&gt;"",1+MAX($B$5:B287),"")</f>
        <v/>
      </c>
      <c r="D288" s="5" t="s">
        <v>32</v>
      </c>
      <c r="E288" s="8"/>
      <c r="F288" s="9"/>
      <c r="G288" s="8"/>
      <c r="H288" s="22"/>
      <c r="I288" s="18"/>
      <c r="J288" s="22"/>
    </row>
    <row r="289" spans="1:79" s="7" customFormat="1" ht="16.5" x14ac:dyDescent="0.3">
      <c r="A289"/>
      <c r="B289" s="22" t="str">
        <f>IF(G289&lt;&gt;"",1+MAX($B$5:B288),"")</f>
        <v/>
      </c>
      <c r="D289" s="17" t="s">
        <v>248</v>
      </c>
      <c r="E289" s="8"/>
      <c r="F289" s="9"/>
      <c r="G289" s="8"/>
      <c r="H289" s="22"/>
      <c r="I289" s="18"/>
      <c r="J289" s="22"/>
    </row>
    <row r="290" spans="1:79" s="7" customFormat="1" ht="16.5" x14ac:dyDescent="0.3">
      <c r="A290"/>
      <c r="B290" s="22">
        <f>IF(G290&lt;&gt;"",1+MAX($B$5:B289),"")</f>
        <v>174</v>
      </c>
      <c r="D290" s="5" t="s">
        <v>249</v>
      </c>
      <c r="E290" s="8">
        <v>3</v>
      </c>
      <c r="F290" s="9">
        <v>0</v>
      </c>
      <c r="G290" s="8">
        <f t="shared" ref="G290:G299" si="58">E290*(1+F290)</f>
        <v>3</v>
      </c>
      <c r="H290" s="22" t="s">
        <v>22</v>
      </c>
      <c r="I290" s="18">
        <v>75</v>
      </c>
      <c r="J290" s="22">
        <f t="shared" ref="J290:J299" si="59">I290*G290</f>
        <v>225</v>
      </c>
    </row>
    <row r="291" spans="1:79" s="7" customFormat="1" ht="16.5" x14ac:dyDescent="0.3">
      <c r="A291"/>
      <c r="B291" s="22">
        <f>IF(G291&lt;&gt;"",1+MAX($B$5:B290),"")</f>
        <v>175</v>
      </c>
      <c r="D291" s="5" t="s">
        <v>250</v>
      </c>
      <c r="E291" s="8">
        <v>3</v>
      </c>
      <c r="F291" s="9">
        <v>0</v>
      </c>
      <c r="G291" s="8">
        <f t="shared" si="58"/>
        <v>3</v>
      </c>
      <c r="H291" s="22" t="s">
        <v>22</v>
      </c>
      <c r="I291" s="18">
        <v>110</v>
      </c>
      <c r="J291" s="22">
        <f t="shared" si="59"/>
        <v>330</v>
      </c>
    </row>
    <row r="292" spans="1:79" s="7" customFormat="1" ht="16.5" x14ac:dyDescent="0.3">
      <c r="A292"/>
      <c r="B292" s="22">
        <f>IF(G292&lt;&gt;"",1+MAX($B$5:B291),"")</f>
        <v>176</v>
      </c>
      <c r="D292" s="5" t="s">
        <v>251</v>
      </c>
      <c r="E292" s="8">
        <v>3</v>
      </c>
      <c r="F292" s="9">
        <v>0</v>
      </c>
      <c r="G292" s="8">
        <f t="shared" si="58"/>
        <v>3</v>
      </c>
      <c r="H292" s="22" t="s">
        <v>22</v>
      </c>
      <c r="I292" s="18">
        <v>80</v>
      </c>
      <c r="J292" s="22">
        <f t="shared" si="59"/>
        <v>240</v>
      </c>
    </row>
    <row r="293" spans="1:79" s="7" customFormat="1" ht="16.5" x14ac:dyDescent="0.3">
      <c r="A293"/>
      <c r="B293" s="22">
        <f>IF(G293&lt;&gt;"",1+MAX($B$5:B292),"")</f>
        <v>177</v>
      </c>
      <c r="D293" s="5" t="s">
        <v>252</v>
      </c>
      <c r="E293" s="8">
        <v>1</v>
      </c>
      <c r="F293" s="9">
        <v>0</v>
      </c>
      <c r="G293" s="8">
        <f t="shared" si="58"/>
        <v>1</v>
      </c>
      <c r="H293" s="22" t="s">
        <v>22</v>
      </c>
      <c r="I293" s="18">
        <v>230</v>
      </c>
      <c r="J293" s="22">
        <f t="shared" si="59"/>
        <v>230</v>
      </c>
    </row>
    <row r="294" spans="1:79" s="7" customFormat="1" ht="16.5" x14ac:dyDescent="0.3">
      <c r="A294"/>
      <c r="B294" s="22">
        <f>IF(G294&lt;&gt;"",1+MAX($B$5:B293),"")</f>
        <v>178</v>
      </c>
      <c r="D294" s="5" t="s">
        <v>253</v>
      </c>
      <c r="E294" s="8">
        <v>1</v>
      </c>
      <c r="F294" s="9">
        <v>0</v>
      </c>
      <c r="G294" s="8">
        <f t="shared" si="58"/>
        <v>1</v>
      </c>
      <c r="H294" s="22" t="s">
        <v>22</v>
      </c>
      <c r="I294" s="18">
        <v>250</v>
      </c>
      <c r="J294" s="22">
        <f t="shared" si="59"/>
        <v>250</v>
      </c>
    </row>
    <row r="295" spans="1:79" s="7" customFormat="1" ht="16.5" x14ac:dyDescent="0.3">
      <c r="A295"/>
      <c r="B295" s="22">
        <f>IF(G295&lt;&gt;"",1+MAX($B$5:B294),"")</f>
        <v>179</v>
      </c>
      <c r="D295" s="5" t="s">
        <v>254</v>
      </c>
      <c r="E295" s="8">
        <v>3</v>
      </c>
      <c r="F295" s="9">
        <v>0</v>
      </c>
      <c r="G295" s="8">
        <f t="shared" si="58"/>
        <v>3</v>
      </c>
      <c r="H295" s="22" t="s">
        <v>22</v>
      </c>
      <c r="I295" s="18">
        <v>154</v>
      </c>
      <c r="J295" s="22">
        <f t="shared" si="59"/>
        <v>462</v>
      </c>
    </row>
    <row r="296" spans="1:79" s="7" customFormat="1" ht="16.5" x14ac:dyDescent="0.3">
      <c r="A296"/>
      <c r="B296" s="22">
        <f>IF(G296&lt;&gt;"",1+MAX($B$5:B295),"")</f>
        <v>180</v>
      </c>
      <c r="D296" s="5" t="s">
        <v>255</v>
      </c>
      <c r="E296" s="8">
        <v>3</v>
      </c>
      <c r="F296" s="9">
        <v>0</v>
      </c>
      <c r="G296" s="8">
        <f t="shared" si="58"/>
        <v>3</v>
      </c>
      <c r="H296" s="22" t="s">
        <v>22</v>
      </c>
      <c r="I296" s="18">
        <v>96</v>
      </c>
      <c r="J296" s="22">
        <f t="shared" si="59"/>
        <v>288</v>
      </c>
    </row>
    <row r="297" spans="1:79" s="7" customFormat="1" ht="16.5" x14ac:dyDescent="0.3">
      <c r="A297"/>
      <c r="B297" s="22">
        <f>IF(G297&lt;&gt;"",1+MAX($B$5:B296),"")</f>
        <v>181</v>
      </c>
      <c r="D297" s="5" t="s">
        <v>256</v>
      </c>
      <c r="E297" s="8">
        <v>3</v>
      </c>
      <c r="F297" s="9">
        <v>0</v>
      </c>
      <c r="G297" s="8">
        <f t="shared" si="58"/>
        <v>3</v>
      </c>
      <c r="H297" s="22" t="s">
        <v>22</v>
      </c>
      <c r="I297" s="18">
        <v>80</v>
      </c>
      <c r="J297" s="22">
        <f t="shared" si="59"/>
        <v>240</v>
      </c>
    </row>
    <row r="298" spans="1:79" s="7" customFormat="1" ht="16.5" x14ac:dyDescent="0.3">
      <c r="A298"/>
      <c r="B298" s="22">
        <f>IF(G298&lt;&gt;"",1+MAX($B$5:B297),"")</f>
        <v>182</v>
      </c>
      <c r="D298" s="5" t="s">
        <v>257</v>
      </c>
      <c r="E298" s="8">
        <v>1</v>
      </c>
      <c r="F298" s="9">
        <v>0.1</v>
      </c>
      <c r="G298" s="8">
        <f t="shared" si="58"/>
        <v>1.1000000000000001</v>
      </c>
      <c r="H298" s="22" t="s">
        <v>22</v>
      </c>
      <c r="I298" s="18">
        <v>330</v>
      </c>
      <c r="J298" s="22">
        <f t="shared" si="59"/>
        <v>363.00000000000006</v>
      </c>
    </row>
    <row r="299" spans="1:79" s="7" customFormat="1" ht="16.5" x14ac:dyDescent="0.3">
      <c r="A299"/>
      <c r="B299" s="22">
        <f>IF(G299&lt;&gt;"",1+MAX($B$5:B298),"")</f>
        <v>183</v>
      </c>
      <c r="D299" s="5" t="s">
        <v>258</v>
      </c>
      <c r="E299" s="8">
        <v>1</v>
      </c>
      <c r="F299" s="9">
        <v>0</v>
      </c>
      <c r="G299" s="8">
        <f t="shared" si="58"/>
        <v>1</v>
      </c>
      <c r="H299" s="22" t="s">
        <v>22</v>
      </c>
      <c r="I299" s="18">
        <v>420</v>
      </c>
      <c r="J299" s="22">
        <f t="shared" si="59"/>
        <v>420</v>
      </c>
    </row>
    <row r="300" spans="1:79" s="7" customFormat="1" ht="16.5" x14ac:dyDescent="0.3">
      <c r="A300"/>
      <c r="B300" s="22" t="str">
        <f>IF(G300&lt;&gt;"",1+MAX($B$5:B299),"")</f>
        <v/>
      </c>
      <c r="D300" s="5"/>
      <c r="E300" s="8"/>
      <c r="F300" s="9"/>
      <c r="G300" s="8"/>
      <c r="H300" s="22"/>
      <c r="I300" s="18"/>
      <c r="J300" s="22"/>
    </row>
    <row r="301" spans="1:79" ht="16.5" x14ac:dyDescent="0.3">
      <c r="B301" s="25"/>
      <c r="C301" s="25"/>
      <c r="D301" s="26" t="s">
        <v>20</v>
      </c>
      <c r="E301" s="25"/>
      <c r="F301" s="25"/>
      <c r="G301" s="25"/>
      <c r="H301" s="25"/>
      <c r="I301" s="25"/>
      <c r="J301" s="25"/>
      <c r="K301" s="27">
        <f>SUM(J286:J300)</f>
        <v>4098</v>
      </c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</row>
    <row r="302" spans="1:79" ht="16.5" x14ac:dyDescent="0.3">
      <c r="B302" s="25"/>
      <c r="C302" s="25"/>
      <c r="D302" s="26"/>
      <c r="E302" s="25"/>
      <c r="F302" s="25"/>
      <c r="G302" s="25"/>
      <c r="H302" s="25"/>
      <c r="I302" s="25"/>
      <c r="J302" s="25"/>
      <c r="K302" s="2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</row>
    <row r="303" spans="1:79" ht="16.5" x14ac:dyDescent="0.3">
      <c r="B303" s="21"/>
      <c r="C303" s="21"/>
      <c r="D303" s="23"/>
      <c r="E303" s="21"/>
      <c r="F303" s="21"/>
      <c r="G303" s="21"/>
      <c r="H303" s="21"/>
      <c r="I303" s="21"/>
      <c r="J303" s="21"/>
      <c r="K303" s="24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</row>
    <row r="304" spans="1:79" s="3" customFormat="1" ht="16.5" x14ac:dyDescent="0.3">
      <c r="A304" s="21"/>
      <c r="B304" s="26" t="s">
        <v>259</v>
      </c>
      <c r="C304" s="26"/>
      <c r="D304" s="26" t="s">
        <v>260</v>
      </c>
      <c r="E304" s="26"/>
      <c r="F304" s="26"/>
      <c r="G304" s="26"/>
      <c r="H304" s="26"/>
      <c r="I304" s="26"/>
      <c r="J304" s="26"/>
      <c r="K304" s="26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</row>
    <row r="305" spans="1:79" s="3" customFormat="1" ht="16.5" x14ac:dyDescent="0.3">
      <c r="A305" s="21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</row>
    <row r="306" spans="1:79" ht="16.5" x14ac:dyDescent="0.3">
      <c r="B306" s="22" t="str">
        <f>IF(G306&lt;&gt;"",1+MAX($B$5:B305),"")</f>
        <v/>
      </c>
      <c r="C306" s="21"/>
      <c r="D306" s="23"/>
      <c r="E306" s="21"/>
      <c r="F306" s="21"/>
      <c r="G306" s="21"/>
      <c r="H306" s="21"/>
      <c r="I306" s="21"/>
      <c r="J306" s="21"/>
      <c r="K306" s="24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</row>
    <row r="307" spans="1:79" s="7" customFormat="1" ht="16.5" x14ac:dyDescent="0.3">
      <c r="A307"/>
      <c r="B307" s="22">
        <f>IF(G307&lt;&gt;"",1+MAX($B$5:B306),"")</f>
        <v>184</v>
      </c>
      <c r="D307" s="5" t="s">
        <v>261</v>
      </c>
      <c r="E307" s="8">
        <v>1</v>
      </c>
      <c r="F307" s="9">
        <v>0</v>
      </c>
      <c r="G307" s="8">
        <f t="shared" ref="G307:G323" si="60">E307*(1+F307)</f>
        <v>1</v>
      </c>
      <c r="H307" s="22" t="s">
        <v>22</v>
      </c>
      <c r="I307" s="18">
        <v>780</v>
      </c>
      <c r="J307" s="22">
        <f t="shared" ref="J307:J323" si="61">I307*G307</f>
        <v>780</v>
      </c>
    </row>
    <row r="308" spans="1:79" s="7" customFormat="1" ht="16.5" x14ac:dyDescent="0.3">
      <c r="A308"/>
      <c r="B308" s="22">
        <f>IF(G308&lt;&gt;"",1+MAX($B$5:B307),"")</f>
        <v>185</v>
      </c>
      <c r="D308" s="5" t="s">
        <v>262</v>
      </c>
      <c r="E308" s="8">
        <v>1</v>
      </c>
      <c r="F308" s="9">
        <v>0</v>
      </c>
      <c r="G308" s="8">
        <f t="shared" si="60"/>
        <v>1</v>
      </c>
      <c r="H308" s="22" t="s">
        <v>22</v>
      </c>
      <c r="I308" s="18">
        <v>1650</v>
      </c>
      <c r="J308" s="22">
        <f t="shared" si="61"/>
        <v>1650</v>
      </c>
    </row>
    <row r="309" spans="1:79" s="7" customFormat="1" ht="16.5" x14ac:dyDescent="0.3">
      <c r="A309"/>
      <c r="B309" s="22">
        <f>IF(G309&lt;&gt;"",1+MAX($B$5:B308),"")</f>
        <v>186</v>
      </c>
      <c r="D309" s="5" t="s">
        <v>263</v>
      </c>
      <c r="E309" s="8">
        <v>1</v>
      </c>
      <c r="F309" s="9">
        <v>0</v>
      </c>
      <c r="G309" s="8">
        <f t="shared" si="60"/>
        <v>1</v>
      </c>
      <c r="H309" s="22" t="s">
        <v>22</v>
      </c>
      <c r="I309" s="18">
        <v>450</v>
      </c>
      <c r="J309" s="22">
        <f t="shared" si="61"/>
        <v>450</v>
      </c>
    </row>
    <row r="310" spans="1:79" s="7" customFormat="1" ht="16.5" x14ac:dyDescent="0.3">
      <c r="A310"/>
      <c r="B310" s="22">
        <f>IF(G310&lt;&gt;"",1+MAX($B$5:B309),"")</f>
        <v>187</v>
      </c>
      <c r="D310" s="5" t="s">
        <v>264</v>
      </c>
      <c r="E310" s="8">
        <v>1</v>
      </c>
      <c r="F310" s="9">
        <v>0</v>
      </c>
      <c r="G310" s="8">
        <f t="shared" si="60"/>
        <v>1</v>
      </c>
      <c r="H310" s="22" t="s">
        <v>22</v>
      </c>
      <c r="I310" s="18">
        <v>860</v>
      </c>
      <c r="J310" s="22">
        <f t="shared" si="61"/>
        <v>860</v>
      </c>
    </row>
    <row r="311" spans="1:79" s="7" customFormat="1" ht="16.5" x14ac:dyDescent="0.3">
      <c r="A311"/>
      <c r="B311" s="22">
        <f>IF(G311&lt;&gt;"",1+MAX($B$5:B310),"")</f>
        <v>188</v>
      </c>
      <c r="D311" s="5" t="s">
        <v>265</v>
      </c>
      <c r="E311" s="8">
        <v>1</v>
      </c>
      <c r="F311" s="9">
        <v>0</v>
      </c>
      <c r="G311" s="8">
        <f t="shared" si="60"/>
        <v>1</v>
      </c>
      <c r="H311" s="22" t="s">
        <v>22</v>
      </c>
      <c r="I311" s="18">
        <v>1870</v>
      </c>
      <c r="J311" s="22">
        <f t="shared" si="61"/>
        <v>1870</v>
      </c>
    </row>
    <row r="312" spans="1:79" s="7" customFormat="1" ht="16.5" x14ac:dyDescent="0.3">
      <c r="A312"/>
      <c r="B312" s="22">
        <f>IF(G312&lt;&gt;"",1+MAX($B$5:B311),"")</f>
        <v>189</v>
      </c>
      <c r="D312" s="5" t="s">
        <v>266</v>
      </c>
      <c r="E312" s="8">
        <v>1</v>
      </c>
      <c r="F312" s="9">
        <v>0</v>
      </c>
      <c r="G312" s="8">
        <f t="shared" si="60"/>
        <v>1</v>
      </c>
      <c r="H312" s="22" t="s">
        <v>22</v>
      </c>
      <c r="I312" s="18">
        <v>430</v>
      </c>
      <c r="J312" s="22">
        <f t="shared" si="61"/>
        <v>430</v>
      </c>
    </row>
    <row r="313" spans="1:79" s="7" customFormat="1" ht="16.5" x14ac:dyDescent="0.3">
      <c r="A313"/>
      <c r="B313" s="22">
        <f>IF(G313&lt;&gt;"",1+MAX($B$5:B312),"")</f>
        <v>190</v>
      </c>
      <c r="D313" s="5" t="s">
        <v>267</v>
      </c>
      <c r="E313" s="8">
        <v>1</v>
      </c>
      <c r="F313" s="9">
        <v>0</v>
      </c>
      <c r="G313" s="8">
        <f t="shared" si="60"/>
        <v>1</v>
      </c>
      <c r="H313" s="22" t="s">
        <v>22</v>
      </c>
      <c r="I313" s="18">
        <v>550</v>
      </c>
      <c r="J313" s="22">
        <f t="shared" si="61"/>
        <v>550</v>
      </c>
    </row>
    <row r="314" spans="1:79" s="7" customFormat="1" ht="16.5" x14ac:dyDescent="0.3">
      <c r="A314"/>
      <c r="B314" s="22">
        <f>IF(G314&lt;&gt;"",1+MAX($B$5:B313),"")</f>
        <v>191</v>
      </c>
      <c r="D314" s="5" t="s">
        <v>268</v>
      </c>
      <c r="E314" s="8">
        <v>1</v>
      </c>
      <c r="F314" s="9">
        <v>0</v>
      </c>
      <c r="G314" s="8">
        <f t="shared" si="60"/>
        <v>1</v>
      </c>
      <c r="H314" s="22" t="s">
        <v>22</v>
      </c>
      <c r="I314" s="18">
        <v>1320</v>
      </c>
      <c r="J314" s="22">
        <f t="shared" si="61"/>
        <v>1320</v>
      </c>
    </row>
    <row r="315" spans="1:79" s="7" customFormat="1" ht="16.5" x14ac:dyDescent="0.3">
      <c r="A315"/>
      <c r="B315" s="22">
        <f>IF(G315&lt;&gt;"",1+MAX($B$5:B314),"")</f>
        <v>192</v>
      </c>
      <c r="D315" s="5" t="s">
        <v>269</v>
      </c>
      <c r="E315" s="8">
        <v>1</v>
      </c>
      <c r="F315" s="9">
        <v>0</v>
      </c>
      <c r="G315" s="8">
        <f t="shared" si="60"/>
        <v>1</v>
      </c>
      <c r="H315" s="22" t="s">
        <v>22</v>
      </c>
      <c r="I315" s="18">
        <v>680</v>
      </c>
      <c r="J315" s="22">
        <f t="shared" si="61"/>
        <v>680</v>
      </c>
    </row>
    <row r="316" spans="1:79" s="7" customFormat="1" ht="16.5" x14ac:dyDescent="0.3">
      <c r="A316"/>
      <c r="B316" s="22">
        <f>IF(G316&lt;&gt;"",1+MAX($B$5:B315),"")</f>
        <v>193</v>
      </c>
      <c r="D316" s="5" t="s">
        <v>270</v>
      </c>
      <c r="E316" s="8">
        <v>2</v>
      </c>
      <c r="F316" s="9">
        <v>0</v>
      </c>
      <c r="G316" s="8">
        <f t="shared" si="60"/>
        <v>2</v>
      </c>
      <c r="H316" s="22" t="s">
        <v>22</v>
      </c>
      <c r="I316" s="18">
        <v>720</v>
      </c>
      <c r="J316" s="22">
        <f t="shared" si="61"/>
        <v>1440</v>
      </c>
    </row>
    <row r="317" spans="1:79" s="7" customFormat="1" ht="16.5" x14ac:dyDescent="0.3">
      <c r="A317"/>
      <c r="B317" s="22">
        <f>IF(G317&lt;&gt;"",1+MAX($B$5:B316),"")</f>
        <v>194</v>
      </c>
      <c r="D317" s="5" t="s">
        <v>271</v>
      </c>
      <c r="E317" s="8">
        <v>1</v>
      </c>
      <c r="F317" s="9">
        <v>0</v>
      </c>
      <c r="G317" s="8">
        <f t="shared" si="60"/>
        <v>1</v>
      </c>
      <c r="H317" s="22" t="s">
        <v>22</v>
      </c>
      <c r="I317" s="18">
        <v>740</v>
      </c>
      <c r="J317" s="22">
        <f t="shared" si="61"/>
        <v>740</v>
      </c>
    </row>
    <row r="318" spans="1:79" s="7" customFormat="1" ht="16.5" x14ac:dyDescent="0.3">
      <c r="A318"/>
      <c r="B318" s="22">
        <f>IF(G318&lt;&gt;"",1+MAX($B$5:B317),"")</f>
        <v>195</v>
      </c>
      <c r="D318" s="5" t="s">
        <v>272</v>
      </c>
      <c r="E318" s="8">
        <v>1</v>
      </c>
      <c r="F318" s="9">
        <v>0</v>
      </c>
      <c r="G318" s="8">
        <f t="shared" si="60"/>
        <v>1</v>
      </c>
      <c r="H318" s="22" t="s">
        <v>22</v>
      </c>
      <c r="I318" s="18">
        <v>430</v>
      </c>
      <c r="J318" s="22">
        <f t="shared" si="61"/>
        <v>430</v>
      </c>
    </row>
    <row r="319" spans="1:79" s="7" customFormat="1" ht="16.5" x14ac:dyDescent="0.3">
      <c r="A319"/>
      <c r="B319" s="22">
        <f>IF(G319&lt;&gt;"",1+MAX($B$5:B318),"")</f>
        <v>196</v>
      </c>
      <c r="D319" s="5" t="s">
        <v>273</v>
      </c>
      <c r="E319" s="8">
        <v>2</v>
      </c>
      <c r="F319" s="9">
        <v>0</v>
      </c>
      <c r="G319" s="8">
        <f t="shared" si="60"/>
        <v>2</v>
      </c>
      <c r="H319" s="22" t="s">
        <v>22</v>
      </c>
      <c r="I319" s="18">
        <v>280</v>
      </c>
      <c r="J319" s="22">
        <f t="shared" si="61"/>
        <v>560</v>
      </c>
    </row>
    <row r="320" spans="1:79" s="7" customFormat="1" ht="16.5" x14ac:dyDescent="0.3">
      <c r="A320"/>
      <c r="B320" s="22">
        <f>IF(G320&lt;&gt;"",1+MAX($B$5:B319),"")</f>
        <v>197</v>
      </c>
      <c r="D320" s="5" t="s">
        <v>274</v>
      </c>
      <c r="E320" s="8">
        <v>1</v>
      </c>
      <c r="F320" s="9">
        <v>0</v>
      </c>
      <c r="G320" s="8">
        <f t="shared" si="60"/>
        <v>1</v>
      </c>
      <c r="H320" s="22" t="s">
        <v>22</v>
      </c>
      <c r="I320" s="18">
        <v>190</v>
      </c>
      <c r="J320" s="22">
        <f t="shared" si="61"/>
        <v>190</v>
      </c>
    </row>
    <row r="321" spans="1:79" s="7" customFormat="1" ht="16.5" x14ac:dyDescent="0.3">
      <c r="A321"/>
      <c r="B321" s="22">
        <f>IF(G321&lt;&gt;"",1+MAX($B$5:B320),"")</f>
        <v>198</v>
      </c>
      <c r="D321" s="5" t="s">
        <v>275</v>
      </c>
      <c r="E321" s="8">
        <v>1</v>
      </c>
      <c r="F321" s="9">
        <v>0</v>
      </c>
      <c r="G321" s="8">
        <f t="shared" si="60"/>
        <v>1</v>
      </c>
      <c r="H321" s="22" t="s">
        <v>22</v>
      </c>
      <c r="I321" s="18">
        <v>320</v>
      </c>
      <c r="J321" s="22">
        <f t="shared" si="61"/>
        <v>320</v>
      </c>
    </row>
    <row r="322" spans="1:79" s="7" customFormat="1" ht="16.5" x14ac:dyDescent="0.3">
      <c r="A322"/>
      <c r="B322" s="22">
        <f>IF(G322&lt;&gt;"",1+MAX($B$5:B321),"")</f>
        <v>199</v>
      </c>
      <c r="D322" s="5" t="s">
        <v>276</v>
      </c>
      <c r="E322" s="8">
        <v>1</v>
      </c>
      <c r="F322" s="9">
        <v>0</v>
      </c>
      <c r="G322" s="8">
        <f t="shared" si="60"/>
        <v>1</v>
      </c>
      <c r="H322" s="22" t="s">
        <v>22</v>
      </c>
      <c r="I322" s="18">
        <v>1320</v>
      </c>
      <c r="J322" s="22">
        <f t="shared" si="61"/>
        <v>1320</v>
      </c>
    </row>
    <row r="323" spans="1:79" s="7" customFormat="1" ht="16.5" x14ac:dyDescent="0.3">
      <c r="A323"/>
      <c r="B323" s="22">
        <f>IF(G323&lt;&gt;"",1+MAX($B$5:B322),"")</f>
        <v>200</v>
      </c>
      <c r="D323" s="5" t="s">
        <v>277</v>
      </c>
      <c r="E323" s="8">
        <v>1</v>
      </c>
      <c r="F323" s="9">
        <v>0</v>
      </c>
      <c r="G323" s="8">
        <f t="shared" si="60"/>
        <v>1</v>
      </c>
      <c r="H323" s="22" t="s">
        <v>22</v>
      </c>
      <c r="I323" s="18">
        <v>450</v>
      </c>
      <c r="J323" s="22">
        <f t="shared" si="61"/>
        <v>450</v>
      </c>
    </row>
    <row r="324" spans="1:79" ht="16.5" x14ac:dyDescent="0.3">
      <c r="B324" s="22" t="str">
        <f>IF(G324&lt;&gt;"",1+MAX($B$5:B323),"")</f>
        <v/>
      </c>
      <c r="C324" s="21"/>
      <c r="D324" s="23"/>
      <c r="E324" s="21"/>
      <c r="F324" s="21"/>
      <c r="G324" s="21"/>
      <c r="H324" s="21"/>
      <c r="I324" s="21"/>
      <c r="J324" s="21"/>
      <c r="K324" s="24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</row>
    <row r="325" spans="1:79" ht="16.5" x14ac:dyDescent="0.3">
      <c r="B325" s="25"/>
      <c r="C325" s="25"/>
      <c r="D325" s="26" t="s">
        <v>20</v>
      </c>
      <c r="E325" s="25"/>
      <c r="F325" s="25"/>
      <c r="G325" s="25"/>
      <c r="H325" s="25"/>
      <c r="I325" s="25"/>
      <c r="J325" s="25"/>
      <c r="K325" s="27">
        <f>SUM(J306:J324)</f>
        <v>14040</v>
      </c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</row>
    <row r="326" spans="1:79" ht="16.5" x14ac:dyDescent="0.3">
      <c r="B326" s="25"/>
      <c r="C326" s="25"/>
      <c r="D326" s="26"/>
      <c r="E326" s="25"/>
      <c r="F326" s="25"/>
      <c r="G326" s="25"/>
      <c r="H326" s="25"/>
      <c r="I326" s="25"/>
      <c r="J326" s="25"/>
      <c r="K326" s="2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</row>
    <row r="327" spans="1:79" ht="16.5" x14ac:dyDescent="0.3">
      <c r="B327" s="21"/>
      <c r="C327" s="21"/>
      <c r="D327" s="23"/>
      <c r="E327" s="21"/>
      <c r="F327" s="21"/>
      <c r="G327" s="21"/>
      <c r="H327" s="21"/>
      <c r="I327" s="21"/>
      <c r="J327" s="21"/>
      <c r="K327" s="24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</row>
    <row r="328" spans="1:79" s="3" customFormat="1" ht="16.5" x14ac:dyDescent="0.3">
      <c r="A328" s="21"/>
      <c r="B328" s="26" t="s">
        <v>278</v>
      </c>
      <c r="C328" s="26"/>
      <c r="D328" s="26" t="s">
        <v>279</v>
      </c>
      <c r="E328" s="26"/>
      <c r="F328" s="26"/>
      <c r="G328" s="26"/>
      <c r="H328" s="26"/>
      <c r="I328" s="26"/>
      <c r="J328" s="26"/>
      <c r="K328" s="26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</row>
    <row r="329" spans="1:79" s="3" customFormat="1" ht="16.5" x14ac:dyDescent="0.3">
      <c r="A329" s="21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</row>
    <row r="330" spans="1:79" ht="16.5" x14ac:dyDescent="0.3">
      <c r="B330" s="22" t="str">
        <f>IF(G330&lt;&gt;"",1+MAX($B$5:B329),"")</f>
        <v/>
      </c>
      <c r="C330" s="21"/>
      <c r="D330" s="23"/>
      <c r="E330" s="21"/>
      <c r="F330" s="21"/>
      <c r="G330" s="21"/>
      <c r="H330" s="21"/>
      <c r="I330" s="21"/>
      <c r="J330" s="21"/>
      <c r="K330" s="24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</row>
    <row r="331" spans="1:79" s="7" customFormat="1" ht="16.5" x14ac:dyDescent="0.3">
      <c r="A331"/>
      <c r="B331" s="22" t="str">
        <f>IF(G331&lt;&gt;"",1+MAX($B$5:B330),"")</f>
        <v/>
      </c>
      <c r="D331" s="17" t="s">
        <v>280</v>
      </c>
      <c r="E331" s="8"/>
      <c r="F331" s="9"/>
      <c r="G331" s="8"/>
      <c r="H331" s="22"/>
      <c r="I331" s="18"/>
      <c r="J331" s="22"/>
    </row>
    <row r="332" spans="1:79" s="7" customFormat="1" ht="36" x14ac:dyDescent="0.3">
      <c r="A332"/>
      <c r="B332" s="22">
        <f>IF(G332&lt;&gt;"",1+MAX($B$5:B331),"")</f>
        <v>201</v>
      </c>
      <c r="D332" s="5" t="s">
        <v>281</v>
      </c>
      <c r="E332" s="8">
        <v>14.09</v>
      </c>
      <c r="F332" s="9">
        <v>0.1</v>
      </c>
      <c r="G332" s="8">
        <f t="shared" ref="G332:G333" si="62">E332*(1+F332)</f>
        <v>15.499000000000001</v>
      </c>
      <c r="H332" s="22" t="s">
        <v>21</v>
      </c>
      <c r="I332" s="18">
        <v>52</v>
      </c>
      <c r="J332" s="22">
        <f t="shared" ref="J332:J333" si="63">I332*G332</f>
        <v>805.94799999999998</v>
      </c>
    </row>
    <row r="333" spans="1:79" s="7" customFormat="1" ht="16.5" x14ac:dyDescent="0.3">
      <c r="A333"/>
      <c r="B333" s="22">
        <f>IF(G333&lt;&gt;"",1+MAX($B$5:B332),"")</f>
        <v>202</v>
      </c>
      <c r="D333" s="5" t="s">
        <v>282</v>
      </c>
      <c r="E333" s="8">
        <v>32</v>
      </c>
      <c r="F333" s="9">
        <v>0.1</v>
      </c>
      <c r="G333" s="8">
        <f t="shared" si="62"/>
        <v>35.200000000000003</v>
      </c>
      <c r="H333" s="22" t="s">
        <v>21</v>
      </c>
      <c r="I333" s="18">
        <v>56</v>
      </c>
      <c r="J333" s="22">
        <f t="shared" si="63"/>
        <v>1971.2000000000003</v>
      </c>
    </row>
    <row r="334" spans="1:79" s="7" customFormat="1" ht="16.5" x14ac:dyDescent="0.3">
      <c r="A334"/>
      <c r="B334" s="22" t="str">
        <f>IF(G334&lt;&gt;"",1+MAX($B$5:B333),"")</f>
        <v/>
      </c>
      <c r="D334" s="5" t="s">
        <v>32</v>
      </c>
      <c r="E334" s="8"/>
      <c r="F334" s="9"/>
      <c r="G334" s="8"/>
      <c r="H334" s="22"/>
      <c r="I334" s="18"/>
      <c r="J334" s="22"/>
    </row>
    <row r="335" spans="1:79" s="7" customFormat="1" ht="16.5" x14ac:dyDescent="0.3">
      <c r="A335"/>
      <c r="B335" s="22" t="str">
        <f>IF(G335&lt;&gt;"",1+MAX($B$5:B334),"")</f>
        <v/>
      </c>
      <c r="D335" s="17" t="s">
        <v>283</v>
      </c>
      <c r="E335" s="8"/>
      <c r="F335" s="9"/>
      <c r="G335" s="8"/>
      <c r="H335" s="22"/>
      <c r="I335" s="18"/>
      <c r="J335" s="22"/>
    </row>
    <row r="336" spans="1:79" s="7" customFormat="1" ht="16.5" x14ac:dyDescent="0.3">
      <c r="A336"/>
      <c r="B336" s="22">
        <f>IF(G336&lt;&gt;"",1+MAX($B$5:B335),"")</f>
        <v>203</v>
      </c>
      <c r="D336" s="5" t="s">
        <v>284</v>
      </c>
      <c r="E336" s="8">
        <v>24</v>
      </c>
      <c r="F336" s="9">
        <v>0.1</v>
      </c>
      <c r="G336" s="8">
        <f t="shared" ref="G336:G338" si="64">E336*(1+F336)</f>
        <v>26.400000000000002</v>
      </c>
      <c r="H336" s="22" t="s">
        <v>46</v>
      </c>
      <c r="I336" s="18">
        <v>72</v>
      </c>
      <c r="J336" s="22">
        <f t="shared" ref="J336:J338" si="65">I336*G336</f>
        <v>1900.8000000000002</v>
      </c>
    </row>
    <row r="337" spans="1:79" s="7" customFormat="1" ht="16.5" x14ac:dyDescent="0.3">
      <c r="A337"/>
      <c r="B337" s="22">
        <f>IF(G337&lt;&gt;"",1+MAX($B$5:B336),"")</f>
        <v>204</v>
      </c>
      <c r="D337" s="5" t="s">
        <v>285</v>
      </c>
      <c r="E337" s="8">
        <v>46</v>
      </c>
      <c r="F337" s="9">
        <v>0.1</v>
      </c>
      <c r="G337" s="8">
        <f t="shared" si="64"/>
        <v>50.6</v>
      </c>
      <c r="H337" s="22" t="s">
        <v>46</v>
      </c>
      <c r="I337" s="18">
        <v>28</v>
      </c>
      <c r="J337" s="22">
        <f t="shared" si="65"/>
        <v>1416.8</v>
      </c>
    </row>
    <row r="338" spans="1:79" s="7" customFormat="1" ht="16.5" x14ac:dyDescent="0.3">
      <c r="A338"/>
      <c r="B338" s="22">
        <f>IF(G338&lt;&gt;"",1+MAX($B$5:B337),"")</f>
        <v>205</v>
      </c>
      <c r="D338" s="5" t="s">
        <v>286</v>
      </c>
      <c r="E338" s="8">
        <v>56</v>
      </c>
      <c r="F338" s="9">
        <v>0.1</v>
      </c>
      <c r="G338" s="8">
        <f t="shared" si="64"/>
        <v>61.600000000000009</v>
      </c>
      <c r="H338" s="22" t="s">
        <v>46</v>
      </c>
      <c r="I338" s="18">
        <v>78</v>
      </c>
      <c r="J338" s="22">
        <f t="shared" si="65"/>
        <v>4804.8000000000011</v>
      </c>
    </row>
    <row r="339" spans="1:79" s="7" customFormat="1" ht="16.5" x14ac:dyDescent="0.3">
      <c r="A339"/>
      <c r="B339" s="22" t="str">
        <f>IF(G339&lt;&gt;"",1+MAX($B$5:B338),"")</f>
        <v/>
      </c>
      <c r="D339" s="5"/>
      <c r="E339" s="8"/>
      <c r="F339" s="9"/>
      <c r="G339" s="8"/>
      <c r="H339" s="22"/>
      <c r="I339" s="18"/>
      <c r="J339" s="22"/>
    </row>
    <row r="340" spans="1:79" ht="16.5" x14ac:dyDescent="0.3">
      <c r="B340" s="25"/>
      <c r="C340" s="25"/>
      <c r="D340" s="26" t="s">
        <v>20</v>
      </c>
      <c r="E340" s="25"/>
      <c r="F340" s="25"/>
      <c r="G340" s="25"/>
      <c r="H340" s="25"/>
      <c r="I340" s="25"/>
      <c r="J340" s="25"/>
      <c r="K340" s="27">
        <f>SUM(J330:J339)</f>
        <v>10899.548000000003</v>
      </c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</row>
    <row r="341" spans="1:79" ht="16.5" x14ac:dyDescent="0.3">
      <c r="B341" s="25"/>
      <c r="C341" s="25"/>
      <c r="D341" s="26"/>
      <c r="E341" s="25"/>
      <c r="F341" s="25"/>
      <c r="G341" s="25"/>
      <c r="H341" s="25"/>
      <c r="I341" s="25"/>
      <c r="J341" s="25"/>
      <c r="K341" s="2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</row>
    <row r="342" spans="1:79" ht="16.5" x14ac:dyDescent="0.3">
      <c r="B342" s="21"/>
      <c r="C342" s="21"/>
      <c r="D342" s="23"/>
      <c r="E342" s="21"/>
      <c r="F342" s="21"/>
      <c r="G342" s="21"/>
      <c r="H342" s="21"/>
      <c r="I342" s="21"/>
      <c r="J342" s="21"/>
      <c r="K342" s="24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</row>
    <row r="343" spans="1:79" s="3" customFormat="1" ht="16.5" x14ac:dyDescent="0.3">
      <c r="A343" s="21"/>
      <c r="B343" s="26" t="s">
        <v>287</v>
      </c>
      <c r="C343" s="26"/>
      <c r="D343" s="26" t="s">
        <v>288</v>
      </c>
      <c r="E343" s="26"/>
      <c r="F343" s="26"/>
      <c r="G343" s="26"/>
      <c r="H343" s="26"/>
      <c r="I343" s="26"/>
      <c r="J343" s="26"/>
      <c r="K343" s="26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</row>
    <row r="344" spans="1:79" s="3" customFormat="1" ht="16.5" x14ac:dyDescent="0.3">
      <c r="A344" s="21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</row>
    <row r="345" spans="1:79" ht="16.5" x14ac:dyDescent="0.3">
      <c r="B345" s="22" t="str">
        <f>IF(G345&lt;&gt;"",1+MAX($B$5:B344),"")</f>
        <v/>
      </c>
      <c r="C345" s="21"/>
      <c r="D345" s="23"/>
      <c r="E345" s="21"/>
      <c r="F345" s="21"/>
      <c r="G345" s="21"/>
      <c r="H345" s="21"/>
      <c r="I345" s="21"/>
      <c r="J345" s="21"/>
      <c r="K345" s="24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</row>
    <row r="346" spans="1:79" s="7" customFormat="1" ht="16.5" x14ac:dyDescent="0.3">
      <c r="A346"/>
      <c r="B346" s="22" t="str">
        <f>IF(G346&lt;&gt;"",1+MAX($B$5:B345),"")</f>
        <v/>
      </c>
      <c r="D346" s="17" t="s">
        <v>289</v>
      </c>
      <c r="E346" s="8"/>
      <c r="F346" s="9"/>
      <c r="G346" s="8"/>
      <c r="H346" s="22"/>
      <c r="I346" s="18"/>
      <c r="J346" s="22"/>
    </row>
    <row r="347" spans="1:79" s="7" customFormat="1" ht="16.5" x14ac:dyDescent="0.3">
      <c r="A347"/>
      <c r="B347" s="22">
        <f>IF(G347&lt;&gt;"",1+MAX($B$5:B346),"")</f>
        <v>206</v>
      </c>
      <c r="D347" s="5" t="s">
        <v>290</v>
      </c>
      <c r="E347" s="8">
        <v>874.18</v>
      </c>
      <c r="F347" s="9">
        <v>0.1</v>
      </c>
      <c r="G347" s="8">
        <f t="shared" ref="G347:G350" si="66">E347*(1+F347)</f>
        <v>961.59800000000007</v>
      </c>
      <c r="H347" s="22" t="s">
        <v>21</v>
      </c>
      <c r="I347" s="18">
        <v>15.4</v>
      </c>
      <c r="J347" s="22">
        <f t="shared" ref="J347:J350" si="67">I347*G347</f>
        <v>14808.609200000001</v>
      </c>
    </row>
    <row r="348" spans="1:79" s="7" customFormat="1" ht="16.5" x14ac:dyDescent="0.3">
      <c r="A348"/>
      <c r="B348" s="22">
        <f>IF(G348&lt;&gt;"",1+MAX($B$5:B347),"")</f>
        <v>207</v>
      </c>
      <c r="D348" s="5" t="s">
        <v>291</v>
      </c>
      <c r="E348" s="8">
        <v>187</v>
      </c>
      <c r="F348" s="9">
        <v>0.1</v>
      </c>
      <c r="G348" s="8">
        <f t="shared" si="66"/>
        <v>205.70000000000002</v>
      </c>
      <c r="H348" s="22" t="s">
        <v>21</v>
      </c>
      <c r="I348" s="18">
        <v>16.5</v>
      </c>
      <c r="J348" s="22">
        <f t="shared" si="67"/>
        <v>3394.05</v>
      </c>
    </row>
    <row r="349" spans="1:79" s="7" customFormat="1" ht="16.5" x14ac:dyDescent="0.3">
      <c r="A349"/>
      <c r="B349" s="22">
        <f>IF(G349&lt;&gt;"",1+MAX($B$5:B348),"")</f>
        <v>208</v>
      </c>
      <c r="D349" s="5" t="s">
        <v>292</v>
      </c>
      <c r="E349" s="8">
        <v>65.59</v>
      </c>
      <c r="F349" s="9">
        <v>0.1</v>
      </c>
      <c r="G349" s="8">
        <f t="shared" si="66"/>
        <v>72.149000000000015</v>
      </c>
      <c r="H349" s="22" t="s">
        <v>21</v>
      </c>
      <c r="I349" s="18">
        <v>17.600000000000001</v>
      </c>
      <c r="J349" s="22">
        <f t="shared" si="67"/>
        <v>1269.8224000000005</v>
      </c>
    </row>
    <row r="350" spans="1:79" s="7" customFormat="1" ht="16.5" x14ac:dyDescent="0.3">
      <c r="A350"/>
      <c r="B350" s="22">
        <f>IF(G350&lt;&gt;"",1+MAX($B$5:B349),"")</f>
        <v>209</v>
      </c>
      <c r="D350" s="5" t="s">
        <v>293</v>
      </c>
      <c r="E350" s="8">
        <v>87</v>
      </c>
      <c r="F350" s="9">
        <v>0.1</v>
      </c>
      <c r="G350" s="8">
        <f t="shared" si="66"/>
        <v>95.7</v>
      </c>
      <c r="H350" s="22" t="s">
        <v>21</v>
      </c>
      <c r="I350" s="18">
        <v>18.600000000000001</v>
      </c>
      <c r="J350" s="22">
        <f t="shared" si="67"/>
        <v>1780.0200000000002</v>
      </c>
    </row>
    <row r="351" spans="1:79" s="7" customFormat="1" ht="16.5" x14ac:dyDescent="0.3">
      <c r="A351"/>
      <c r="B351" s="22" t="str">
        <f>IF(G351&lt;&gt;"",1+MAX($B$5:B350),"")</f>
        <v/>
      </c>
      <c r="D351" s="5" t="s">
        <v>32</v>
      </c>
      <c r="E351" s="8"/>
      <c r="F351" s="9"/>
      <c r="G351" s="8"/>
      <c r="H351" s="22"/>
      <c r="I351" s="18"/>
      <c r="J351" s="22"/>
    </row>
    <row r="352" spans="1:79" s="7" customFormat="1" ht="16.5" x14ac:dyDescent="0.3">
      <c r="A352"/>
      <c r="B352" s="22" t="str">
        <f>IF(G352&lt;&gt;"",1+MAX($B$5:B351),"")</f>
        <v/>
      </c>
      <c r="D352" s="17" t="s">
        <v>294</v>
      </c>
      <c r="E352" s="8"/>
      <c r="F352" s="9"/>
      <c r="G352" s="8"/>
      <c r="H352" s="22"/>
      <c r="I352" s="18"/>
      <c r="J352" s="22"/>
    </row>
    <row r="353" spans="1:10" s="7" customFormat="1" ht="16.5" x14ac:dyDescent="0.3">
      <c r="A353"/>
      <c r="B353" s="22">
        <f>IF(G353&lt;&gt;"",1+MAX($B$5:B352),"")</f>
        <v>210</v>
      </c>
      <c r="D353" s="5" t="s">
        <v>295</v>
      </c>
      <c r="E353" s="8">
        <v>2</v>
      </c>
      <c r="F353" s="9">
        <v>0</v>
      </c>
      <c r="G353" s="8">
        <f t="shared" ref="G353:G357" si="68">E353*(1+F353)</f>
        <v>2</v>
      </c>
      <c r="H353" s="22" t="s">
        <v>22</v>
      </c>
      <c r="I353" s="18">
        <v>230</v>
      </c>
      <c r="J353" s="22">
        <f t="shared" ref="J353:J357" si="69">I353*G353</f>
        <v>460</v>
      </c>
    </row>
    <row r="354" spans="1:10" s="7" customFormat="1" ht="16.5" x14ac:dyDescent="0.3">
      <c r="A354"/>
      <c r="B354" s="22">
        <f>IF(G354&lt;&gt;"",1+MAX($B$5:B353),"")</f>
        <v>211</v>
      </c>
      <c r="D354" s="5" t="s">
        <v>296</v>
      </c>
      <c r="E354" s="8">
        <v>1</v>
      </c>
      <c r="F354" s="9">
        <v>0</v>
      </c>
      <c r="G354" s="8">
        <f t="shared" si="68"/>
        <v>1</v>
      </c>
      <c r="H354" s="22" t="s">
        <v>22</v>
      </c>
      <c r="I354" s="18">
        <v>230</v>
      </c>
      <c r="J354" s="22">
        <f t="shared" si="69"/>
        <v>230</v>
      </c>
    </row>
    <row r="355" spans="1:10" s="7" customFormat="1" ht="16.5" x14ac:dyDescent="0.3">
      <c r="A355"/>
      <c r="B355" s="22">
        <f>IF(G355&lt;&gt;"",1+MAX($B$5:B354),"")</f>
        <v>212</v>
      </c>
      <c r="D355" s="5" t="s">
        <v>297</v>
      </c>
      <c r="E355" s="8">
        <v>1</v>
      </c>
      <c r="F355" s="9">
        <v>0</v>
      </c>
      <c r="G355" s="8">
        <f t="shared" si="68"/>
        <v>1</v>
      </c>
      <c r="H355" s="22" t="s">
        <v>22</v>
      </c>
      <c r="I355" s="18">
        <v>250</v>
      </c>
      <c r="J355" s="22">
        <f t="shared" si="69"/>
        <v>250</v>
      </c>
    </row>
    <row r="356" spans="1:10" s="7" customFormat="1" ht="36" x14ac:dyDescent="0.3">
      <c r="A356"/>
      <c r="B356" s="22">
        <f>IF(G356&lt;&gt;"",1+MAX($B$5:B355),"")</f>
        <v>213</v>
      </c>
      <c r="D356" s="5" t="s">
        <v>298</v>
      </c>
      <c r="E356" s="8">
        <v>2</v>
      </c>
      <c r="F356" s="9">
        <v>0</v>
      </c>
      <c r="G356" s="8">
        <f t="shared" si="68"/>
        <v>2</v>
      </c>
      <c r="H356" s="22" t="s">
        <v>22</v>
      </c>
      <c r="I356" s="18">
        <v>275</v>
      </c>
      <c r="J356" s="22">
        <f t="shared" si="69"/>
        <v>550</v>
      </c>
    </row>
    <row r="357" spans="1:10" s="7" customFormat="1" ht="36" x14ac:dyDescent="0.3">
      <c r="A357"/>
      <c r="B357" s="22">
        <f>IF(G357&lt;&gt;"",1+MAX($B$5:B356),"")</f>
        <v>214</v>
      </c>
      <c r="D357" s="5" t="s">
        <v>299</v>
      </c>
      <c r="E357" s="8">
        <v>97</v>
      </c>
      <c r="F357" s="9">
        <v>0</v>
      </c>
      <c r="G357" s="8">
        <f t="shared" si="68"/>
        <v>97</v>
      </c>
      <c r="H357" s="22" t="s">
        <v>22</v>
      </c>
      <c r="I357" s="18">
        <v>290</v>
      </c>
      <c r="J357" s="22">
        <f t="shared" si="69"/>
        <v>28130</v>
      </c>
    </row>
    <row r="358" spans="1:10" s="7" customFormat="1" ht="16.5" x14ac:dyDescent="0.3">
      <c r="A358"/>
      <c r="B358" s="22" t="str">
        <f>IF(G358&lt;&gt;"",1+MAX($B$5:B357),"")</f>
        <v/>
      </c>
      <c r="D358" s="5" t="s">
        <v>32</v>
      </c>
      <c r="E358" s="8"/>
      <c r="F358" s="9"/>
      <c r="G358" s="8"/>
      <c r="H358" s="22"/>
      <c r="I358" s="18"/>
      <c r="J358" s="22"/>
    </row>
    <row r="359" spans="1:10" s="7" customFormat="1" ht="16.5" x14ac:dyDescent="0.3">
      <c r="A359"/>
      <c r="B359" s="22" t="str">
        <f>IF(G359&lt;&gt;"",1+MAX($B$5:B358),"")</f>
        <v/>
      </c>
      <c r="D359" s="17" t="s">
        <v>300</v>
      </c>
      <c r="E359" s="8"/>
      <c r="F359" s="9"/>
      <c r="G359" s="8"/>
      <c r="H359" s="22"/>
      <c r="I359" s="18"/>
      <c r="J359" s="22"/>
    </row>
    <row r="360" spans="1:10" s="7" customFormat="1" ht="16.5" x14ac:dyDescent="0.3">
      <c r="A360"/>
      <c r="B360" s="22">
        <f>IF(G360&lt;&gt;"",1+MAX($B$5:B359),"")</f>
        <v>215</v>
      </c>
      <c r="D360" s="5" t="s">
        <v>301</v>
      </c>
      <c r="E360" s="8">
        <v>221</v>
      </c>
      <c r="F360" s="9">
        <v>0.1</v>
      </c>
      <c r="G360" s="8">
        <f t="shared" ref="G360:G369" si="70">E360*(1+F360)</f>
        <v>243.10000000000002</v>
      </c>
      <c r="H360" s="22" t="s">
        <v>21</v>
      </c>
      <c r="I360" s="18">
        <v>15.4</v>
      </c>
      <c r="J360" s="22">
        <f t="shared" ref="J360:J369" si="71">I360*G360</f>
        <v>3743.7400000000002</v>
      </c>
    </row>
    <row r="361" spans="1:10" s="7" customFormat="1" ht="16.5" x14ac:dyDescent="0.3">
      <c r="A361"/>
      <c r="B361" s="22">
        <f>IF(G361&lt;&gt;"",1+MAX($B$5:B360),"")</f>
        <v>216</v>
      </c>
      <c r="D361" s="5" t="s">
        <v>302</v>
      </c>
      <c r="E361" s="8">
        <v>656</v>
      </c>
      <c r="F361" s="9">
        <v>0.1</v>
      </c>
      <c r="G361" s="8">
        <f t="shared" si="70"/>
        <v>721.6</v>
      </c>
      <c r="H361" s="22" t="s">
        <v>21</v>
      </c>
      <c r="I361" s="18">
        <v>17.600000000000001</v>
      </c>
      <c r="J361" s="22">
        <f t="shared" si="71"/>
        <v>12700.160000000002</v>
      </c>
    </row>
    <row r="362" spans="1:10" s="7" customFormat="1" ht="16.5" x14ac:dyDescent="0.3">
      <c r="A362"/>
      <c r="B362" s="22">
        <f>IF(G362&lt;&gt;"",1+MAX($B$5:B361),"")</f>
        <v>217</v>
      </c>
      <c r="D362" s="5" t="s">
        <v>303</v>
      </c>
      <c r="E362" s="8">
        <v>210</v>
      </c>
      <c r="F362" s="9">
        <v>0.1</v>
      </c>
      <c r="G362" s="8">
        <f t="shared" si="70"/>
        <v>231.00000000000003</v>
      </c>
      <c r="H362" s="22" t="s">
        <v>21</v>
      </c>
      <c r="I362" s="18">
        <v>17.899999999999999</v>
      </c>
      <c r="J362" s="22">
        <f t="shared" si="71"/>
        <v>4134.9000000000005</v>
      </c>
    </row>
    <row r="363" spans="1:10" s="7" customFormat="1" ht="16.5" x14ac:dyDescent="0.3">
      <c r="A363"/>
      <c r="B363" s="22">
        <f>IF(G363&lt;&gt;"",1+MAX($B$5:B362),"")</f>
        <v>218</v>
      </c>
      <c r="D363" s="5" t="s">
        <v>304</v>
      </c>
      <c r="E363" s="8">
        <v>228</v>
      </c>
      <c r="F363" s="9">
        <v>0.1</v>
      </c>
      <c r="G363" s="8">
        <f t="shared" si="70"/>
        <v>250.8</v>
      </c>
      <c r="H363" s="22" t="s">
        <v>21</v>
      </c>
      <c r="I363" s="18">
        <v>18.7</v>
      </c>
      <c r="J363" s="22">
        <f t="shared" si="71"/>
        <v>4689.96</v>
      </c>
    </row>
    <row r="364" spans="1:10" s="7" customFormat="1" ht="16.5" x14ac:dyDescent="0.3">
      <c r="A364"/>
      <c r="B364" s="22">
        <f>IF(G364&lt;&gt;"",1+MAX($B$5:B363),"")</f>
        <v>219</v>
      </c>
      <c r="D364" s="5" t="s">
        <v>305</v>
      </c>
      <c r="E364" s="8">
        <v>256</v>
      </c>
      <c r="F364" s="9">
        <v>0.1</v>
      </c>
      <c r="G364" s="8">
        <f t="shared" si="70"/>
        <v>281.60000000000002</v>
      </c>
      <c r="H364" s="22" t="s">
        <v>21</v>
      </c>
      <c r="I364" s="18">
        <v>13.4</v>
      </c>
      <c r="J364" s="22">
        <f t="shared" si="71"/>
        <v>3773.4400000000005</v>
      </c>
    </row>
    <row r="365" spans="1:10" s="7" customFormat="1" ht="16.5" x14ac:dyDescent="0.3">
      <c r="A365"/>
      <c r="B365" s="22">
        <f>IF(G365&lt;&gt;"",1+MAX($B$5:B364),"")</f>
        <v>220</v>
      </c>
      <c r="D365" s="5" t="s">
        <v>306</v>
      </c>
      <c r="E365" s="8">
        <v>453</v>
      </c>
      <c r="F365" s="9">
        <v>0.1</v>
      </c>
      <c r="G365" s="8">
        <f t="shared" si="70"/>
        <v>498.30000000000007</v>
      </c>
      <c r="H365" s="22" t="s">
        <v>21</v>
      </c>
      <c r="I365" s="18">
        <v>14.3</v>
      </c>
      <c r="J365" s="22">
        <f t="shared" si="71"/>
        <v>7125.6900000000014</v>
      </c>
    </row>
    <row r="366" spans="1:10" s="7" customFormat="1" ht="16.5" x14ac:dyDescent="0.3">
      <c r="A366"/>
      <c r="B366" s="22">
        <f>IF(G366&lt;&gt;"",1+MAX($B$5:B365),"")</f>
        <v>221</v>
      </c>
      <c r="D366" s="5" t="s">
        <v>307</v>
      </c>
      <c r="E366" s="8">
        <v>276</v>
      </c>
      <c r="F366" s="9">
        <v>0.1</v>
      </c>
      <c r="G366" s="8">
        <f t="shared" si="70"/>
        <v>303.60000000000002</v>
      </c>
      <c r="H366" s="22" t="s">
        <v>21</v>
      </c>
      <c r="I366" s="18">
        <v>16.5</v>
      </c>
      <c r="J366" s="22">
        <f t="shared" si="71"/>
        <v>5009.4000000000005</v>
      </c>
    </row>
    <row r="367" spans="1:10" s="7" customFormat="1" ht="16.5" x14ac:dyDescent="0.3">
      <c r="A367"/>
      <c r="B367" s="22">
        <f>IF(G367&lt;&gt;"",1+MAX($B$5:B366),"")</f>
        <v>222</v>
      </c>
      <c r="D367" s="5" t="s">
        <v>308</v>
      </c>
      <c r="E367" s="8">
        <v>109</v>
      </c>
      <c r="F367" s="9">
        <v>0.1</v>
      </c>
      <c r="G367" s="8">
        <f t="shared" si="70"/>
        <v>119.9</v>
      </c>
      <c r="H367" s="22" t="s">
        <v>21</v>
      </c>
      <c r="I367" s="18">
        <v>16.5</v>
      </c>
      <c r="J367" s="22">
        <f t="shared" si="71"/>
        <v>1978.3500000000001</v>
      </c>
    </row>
    <row r="368" spans="1:10" s="7" customFormat="1" ht="16.5" x14ac:dyDescent="0.3">
      <c r="A368"/>
      <c r="B368" s="22">
        <f>IF(G368&lt;&gt;"",1+MAX($B$5:B367),"")</f>
        <v>223</v>
      </c>
      <c r="D368" s="5" t="s">
        <v>309</v>
      </c>
      <c r="E368" s="8">
        <v>113</v>
      </c>
      <c r="F368" s="9">
        <v>0.1</v>
      </c>
      <c r="G368" s="8">
        <f t="shared" si="70"/>
        <v>124.30000000000001</v>
      </c>
      <c r="H368" s="22" t="s">
        <v>21</v>
      </c>
      <c r="I368" s="18">
        <v>16.600000000000001</v>
      </c>
      <c r="J368" s="22">
        <f t="shared" si="71"/>
        <v>2063.3800000000006</v>
      </c>
    </row>
    <row r="369" spans="1:10" s="7" customFormat="1" ht="16.5" x14ac:dyDescent="0.3">
      <c r="A369"/>
      <c r="B369" s="22">
        <f>IF(G369&lt;&gt;"",1+MAX($B$5:B368),"")</f>
        <v>224</v>
      </c>
      <c r="D369" s="5" t="s">
        <v>310</v>
      </c>
      <c r="E369" s="8">
        <v>78</v>
      </c>
      <c r="F369" s="9">
        <v>0.1</v>
      </c>
      <c r="G369" s="8">
        <f t="shared" si="70"/>
        <v>85.800000000000011</v>
      </c>
      <c r="H369" s="22" t="s">
        <v>21</v>
      </c>
      <c r="I369" s="18">
        <v>18.7</v>
      </c>
      <c r="J369" s="22">
        <f t="shared" si="71"/>
        <v>1604.4600000000003</v>
      </c>
    </row>
    <row r="370" spans="1:10" s="7" customFormat="1" ht="16.5" x14ac:dyDescent="0.3">
      <c r="A370"/>
      <c r="B370" s="22" t="str">
        <f>IF(G370&lt;&gt;"",1+MAX($B$5:B369),"")</f>
        <v/>
      </c>
      <c r="D370" s="5" t="s">
        <v>32</v>
      </c>
      <c r="E370" s="8"/>
      <c r="F370" s="9"/>
      <c r="G370" s="8"/>
      <c r="H370" s="22"/>
      <c r="I370" s="18"/>
      <c r="J370" s="22"/>
    </row>
    <row r="371" spans="1:10" s="7" customFormat="1" ht="16.5" x14ac:dyDescent="0.3">
      <c r="A371"/>
      <c r="B371" s="22" t="str">
        <f>IF(G371&lt;&gt;"",1+MAX($B$5:B370),"")</f>
        <v/>
      </c>
      <c r="D371" s="17" t="s">
        <v>311</v>
      </c>
      <c r="E371" s="8"/>
      <c r="F371" s="9"/>
      <c r="G371" s="8"/>
      <c r="H371" s="22"/>
      <c r="I371" s="18"/>
      <c r="J371" s="22"/>
    </row>
    <row r="372" spans="1:10" s="7" customFormat="1" ht="16.5" x14ac:dyDescent="0.3">
      <c r="A372"/>
      <c r="B372" s="22">
        <f>IF(G372&lt;&gt;"",1+MAX($B$5:B371),"")</f>
        <v>225</v>
      </c>
      <c r="D372" s="5" t="s">
        <v>314</v>
      </c>
      <c r="E372" s="8">
        <v>2</v>
      </c>
      <c r="F372" s="9">
        <v>0</v>
      </c>
      <c r="G372" s="8">
        <f t="shared" ref="G372:G386" si="72">E372*(1+F372)</f>
        <v>2</v>
      </c>
      <c r="H372" s="22" t="s">
        <v>22</v>
      </c>
      <c r="I372" s="18">
        <v>490</v>
      </c>
      <c r="J372" s="22">
        <f t="shared" ref="J372:J386" si="73">I372*G372</f>
        <v>980</v>
      </c>
    </row>
    <row r="373" spans="1:10" s="7" customFormat="1" ht="16.5" x14ac:dyDescent="0.3">
      <c r="A373"/>
      <c r="B373" s="22">
        <f>IF(G373&lt;&gt;"",1+MAX($B$5:B372),"")</f>
        <v>226</v>
      </c>
      <c r="D373" s="5" t="s">
        <v>312</v>
      </c>
      <c r="E373" s="8">
        <v>3</v>
      </c>
      <c r="F373" s="9">
        <v>0</v>
      </c>
      <c r="G373" s="8">
        <f t="shared" si="72"/>
        <v>3</v>
      </c>
      <c r="H373" s="22" t="s">
        <v>22</v>
      </c>
      <c r="I373" s="18">
        <v>180</v>
      </c>
      <c r="J373" s="22">
        <f t="shared" si="73"/>
        <v>540</v>
      </c>
    </row>
    <row r="374" spans="1:10" s="7" customFormat="1" ht="16.5" x14ac:dyDescent="0.3">
      <c r="A374"/>
      <c r="B374" s="22">
        <f>IF(G374&lt;&gt;"",1+MAX($B$5:B373),"")</f>
        <v>227</v>
      </c>
      <c r="D374" s="5" t="s">
        <v>313</v>
      </c>
      <c r="E374" s="8">
        <v>3</v>
      </c>
      <c r="F374" s="9">
        <v>0</v>
      </c>
      <c r="G374" s="8">
        <f t="shared" si="72"/>
        <v>3</v>
      </c>
      <c r="H374" s="22" t="s">
        <v>22</v>
      </c>
      <c r="I374" s="18">
        <v>640</v>
      </c>
      <c r="J374" s="22">
        <f t="shared" si="73"/>
        <v>1920</v>
      </c>
    </row>
    <row r="375" spans="1:10" s="7" customFormat="1" ht="16.5" x14ac:dyDescent="0.3">
      <c r="A375"/>
      <c r="B375" s="22">
        <f>IF(G375&lt;&gt;"",1+MAX($B$5:B374),"")</f>
        <v>228</v>
      </c>
      <c r="D375" s="5" t="s">
        <v>315</v>
      </c>
      <c r="E375" s="8">
        <v>2</v>
      </c>
      <c r="F375" s="9">
        <v>0</v>
      </c>
      <c r="G375" s="8">
        <f t="shared" si="72"/>
        <v>2</v>
      </c>
      <c r="H375" s="22" t="s">
        <v>22</v>
      </c>
      <c r="I375" s="18">
        <v>920</v>
      </c>
      <c r="J375" s="22">
        <f t="shared" si="73"/>
        <v>1840</v>
      </c>
    </row>
    <row r="376" spans="1:10" s="7" customFormat="1" ht="16.5" x14ac:dyDescent="0.3">
      <c r="A376"/>
      <c r="B376" s="22">
        <f>IF(G376&lt;&gt;"",1+MAX($B$5:B375),"")</f>
        <v>229</v>
      </c>
      <c r="D376" s="5" t="s">
        <v>316</v>
      </c>
      <c r="E376" s="8">
        <v>4</v>
      </c>
      <c r="F376" s="9">
        <v>0</v>
      </c>
      <c r="G376" s="8">
        <f t="shared" si="72"/>
        <v>4</v>
      </c>
      <c r="H376" s="22" t="s">
        <v>22</v>
      </c>
      <c r="I376" s="18">
        <v>270</v>
      </c>
      <c r="J376" s="22">
        <f t="shared" si="73"/>
        <v>1080</v>
      </c>
    </row>
    <row r="377" spans="1:10" s="7" customFormat="1" ht="16.5" x14ac:dyDescent="0.3">
      <c r="A377"/>
      <c r="B377" s="22">
        <f>IF(G377&lt;&gt;"",1+MAX($B$5:B376),"")</f>
        <v>230</v>
      </c>
      <c r="D377" s="5" t="s">
        <v>317</v>
      </c>
      <c r="E377" s="8">
        <v>4</v>
      </c>
      <c r="F377" s="9">
        <v>0</v>
      </c>
      <c r="G377" s="8">
        <f t="shared" si="72"/>
        <v>4</v>
      </c>
      <c r="H377" s="22" t="s">
        <v>22</v>
      </c>
      <c r="I377" s="18">
        <v>160</v>
      </c>
      <c r="J377" s="22">
        <f t="shared" si="73"/>
        <v>640</v>
      </c>
    </row>
    <row r="378" spans="1:10" s="7" customFormat="1" ht="36" x14ac:dyDescent="0.3">
      <c r="A378"/>
      <c r="B378" s="22">
        <f>IF(G378&lt;&gt;"",1+MAX($B$5:B377),"")</f>
        <v>231</v>
      </c>
      <c r="D378" s="5" t="s">
        <v>318</v>
      </c>
      <c r="E378" s="8">
        <v>2</v>
      </c>
      <c r="F378" s="9">
        <v>0</v>
      </c>
      <c r="G378" s="8">
        <f t="shared" si="72"/>
        <v>2</v>
      </c>
      <c r="H378" s="22" t="s">
        <v>22</v>
      </c>
      <c r="I378" s="18">
        <v>1430</v>
      </c>
      <c r="J378" s="22">
        <f t="shared" si="73"/>
        <v>2860</v>
      </c>
    </row>
    <row r="379" spans="1:10" s="7" customFormat="1" ht="16.5" x14ac:dyDescent="0.3">
      <c r="A379"/>
      <c r="B379" s="22">
        <f>IF(G379&lt;&gt;"",1+MAX($B$5:B378),"")</f>
        <v>232</v>
      </c>
      <c r="D379" s="5" t="s">
        <v>319</v>
      </c>
      <c r="E379" s="8">
        <v>2</v>
      </c>
      <c r="F379" s="9">
        <v>0</v>
      </c>
      <c r="G379" s="8">
        <f t="shared" si="72"/>
        <v>2</v>
      </c>
      <c r="H379" s="22" t="s">
        <v>22</v>
      </c>
      <c r="I379" s="18">
        <v>75</v>
      </c>
      <c r="J379" s="22">
        <f t="shared" si="73"/>
        <v>150</v>
      </c>
    </row>
    <row r="380" spans="1:10" s="7" customFormat="1" ht="16.5" x14ac:dyDescent="0.3">
      <c r="A380"/>
      <c r="B380" s="22">
        <f>IF(G380&lt;&gt;"",1+MAX($B$5:B379),"")</f>
        <v>233</v>
      </c>
      <c r="D380" s="5" t="s">
        <v>320</v>
      </c>
      <c r="E380" s="8">
        <v>2</v>
      </c>
      <c r="F380" s="9">
        <v>0</v>
      </c>
      <c r="G380" s="8">
        <f t="shared" si="72"/>
        <v>2</v>
      </c>
      <c r="H380" s="22" t="s">
        <v>22</v>
      </c>
      <c r="I380" s="18">
        <v>34</v>
      </c>
      <c r="J380" s="22">
        <f t="shared" si="73"/>
        <v>68</v>
      </c>
    </row>
    <row r="381" spans="1:10" s="7" customFormat="1" ht="16.5" x14ac:dyDescent="0.3">
      <c r="A381"/>
      <c r="B381" s="22">
        <f>IF(G381&lt;&gt;"",1+MAX($B$5:B380),"")</f>
        <v>234</v>
      </c>
      <c r="D381" s="5" t="s">
        <v>321</v>
      </c>
      <c r="E381" s="8">
        <v>2</v>
      </c>
      <c r="F381" s="9">
        <v>0</v>
      </c>
      <c r="G381" s="8">
        <f t="shared" si="72"/>
        <v>2</v>
      </c>
      <c r="H381" s="22" t="s">
        <v>22</v>
      </c>
      <c r="I381" s="18">
        <v>80</v>
      </c>
      <c r="J381" s="22">
        <f t="shared" si="73"/>
        <v>160</v>
      </c>
    </row>
    <row r="382" spans="1:10" s="7" customFormat="1" ht="16.5" x14ac:dyDescent="0.3">
      <c r="A382"/>
      <c r="B382" s="22">
        <f>IF(G382&lt;&gt;"",1+MAX($B$5:B381),"")</f>
        <v>235</v>
      </c>
      <c r="D382" s="5" t="s">
        <v>322</v>
      </c>
      <c r="E382" s="8">
        <v>2</v>
      </c>
      <c r="F382" s="9">
        <v>0</v>
      </c>
      <c r="G382" s="8">
        <f t="shared" si="72"/>
        <v>2</v>
      </c>
      <c r="H382" s="22" t="s">
        <v>22</v>
      </c>
      <c r="I382" s="18">
        <v>200</v>
      </c>
      <c r="J382" s="22">
        <f t="shared" si="73"/>
        <v>400</v>
      </c>
    </row>
    <row r="383" spans="1:10" s="7" customFormat="1" ht="16.5" x14ac:dyDescent="0.3">
      <c r="A383"/>
      <c r="B383" s="22">
        <f>IF(G383&lt;&gt;"",1+MAX($B$5:B382),"")</f>
        <v>236</v>
      </c>
      <c r="D383" s="5" t="s">
        <v>323</v>
      </c>
      <c r="E383" s="8">
        <v>4</v>
      </c>
      <c r="F383" s="9">
        <v>0</v>
      </c>
      <c r="G383" s="8">
        <f t="shared" si="72"/>
        <v>4</v>
      </c>
      <c r="H383" s="22" t="s">
        <v>22</v>
      </c>
      <c r="I383" s="18">
        <v>76</v>
      </c>
      <c r="J383" s="22">
        <f t="shared" si="73"/>
        <v>304</v>
      </c>
    </row>
    <row r="384" spans="1:10" s="7" customFormat="1" ht="16.5" x14ac:dyDescent="0.3">
      <c r="A384"/>
      <c r="B384" s="22">
        <f>IF(G384&lt;&gt;"",1+MAX($B$5:B383),"")</f>
        <v>237</v>
      </c>
      <c r="D384" s="5" t="s">
        <v>324</v>
      </c>
      <c r="E384" s="8">
        <v>2</v>
      </c>
      <c r="F384" s="9">
        <v>0</v>
      </c>
      <c r="G384" s="8">
        <f t="shared" si="72"/>
        <v>2</v>
      </c>
      <c r="H384" s="22" t="s">
        <v>22</v>
      </c>
      <c r="I384" s="18">
        <v>165</v>
      </c>
      <c r="J384" s="22">
        <f t="shared" si="73"/>
        <v>330</v>
      </c>
    </row>
    <row r="385" spans="1:79" s="7" customFormat="1" ht="24" x14ac:dyDescent="0.3">
      <c r="A385"/>
      <c r="B385" s="22">
        <f>IF(G385&lt;&gt;"",1+MAX($B$5:B384),"")</f>
        <v>238</v>
      </c>
      <c r="D385" s="5" t="s">
        <v>325</v>
      </c>
      <c r="E385" s="8">
        <v>2</v>
      </c>
      <c r="F385" s="9">
        <v>0</v>
      </c>
      <c r="G385" s="8">
        <f t="shared" si="72"/>
        <v>2</v>
      </c>
      <c r="H385" s="22" t="s">
        <v>22</v>
      </c>
      <c r="I385" s="18">
        <v>300</v>
      </c>
      <c r="J385" s="22">
        <f t="shared" si="73"/>
        <v>600</v>
      </c>
    </row>
    <row r="386" spans="1:79" s="7" customFormat="1" ht="24" x14ac:dyDescent="0.3">
      <c r="A386"/>
      <c r="B386" s="22">
        <f>IF(G386&lt;&gt;"",1+MAX($B$5:B385),"")</f>
        <v>239</v>
      </c>
      <c r="D386" s="5" t="s">
        <v>326</v>
      </c>
      <c r="E386" s="8">
        <v>1</v>
      </c>
      <c r="F386" s="9">
        <v>0</v>
      </c>
      <c r="G386" s="8">
        <f t="shared" si="72"/>
        <v>1</v>
      </c>
      <c r="H386" s="22" t="s">
        <v>22</v>
      </c>
      <c r="I386" s="18">
        <v>220</v>
      </c>
      <c r="J386" s="22">
        <f t="shared" si="73"/>
        <v>220</v>
      </c>
    </row>
    <row r="387" spans="1:79" ht="16.5" x14ac:dyDescent="0.3">
      <c r="B387" s="22" t="str">
        <f>IF(G387&lt;&gt;"",1+MAX($B$5:B386),"")</f>
        <v/>
      </c>
      <c r="C387" s="21"/>
      <c r="D387" s="23"/>
      <c r="E387" s="21"/>
      <c r="F387" s="21"/>
      <c r="G387" s="21"/>
      <c r="H387" s="21"/>
      <c r="I387" s="21"/>
      <c r="J387" s="21"/>
      <c r="K387" s="24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</row>
    <row r="388" spans="1:79" ht="16.5" x14ac:dyDescent="0.3">
      <c r="B388" s="25"/>
      <c r="C388" s="25"/>
      <c r="D388" s="26" t="s">
        <v>20</v>
      </c>
      <c r="E388" s="25"/>
      <c r="F388" s="25"/>
      <c r="G388" s="25"/>
      <c r="H388" s="25"/>
      <c r="I388" s="25"/>
      <c r="J388" s="25"/>
      <c r="K388" s="27">
        <f>SUM(J346:J387)</f>
        <v>109787.98160000001</v>
      </c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</row>
    <row r="389" spans="1:79" ht="16.5" x14ac:dyDescent="0.3">
      <c r="B389" s="25"/>
      <c r="C389" s="25"/>
      <c r="D389" s="26"/>
      <c r="E389" s="25"/>
      <c r="F389" s="25"/>
      <c r="G389" s="25"/>
      <c r="H389" s="25"/>
      <c r="I389" s="25"/>
      <c r="J389" s="25"/>
      <c r="K389" s="2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</row>
    <row r="390" spans="1:79" ht="16.5" x14ac:dyDescent="0.3">
      <c r="B390" s="21"/>
      <c r="C390" s="21"/>
      <c r="D390" s="23"/>
      <c r="E390" s="21"/>
      <c r="F390" s="21"/>
      <c r="G390" s="21"/>
      <c r="H390" s="21"/>
      <c r="I390" s="21"/>
      <c r="J390" s="21"/>
      <c r="K390" s="24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</row>
    <row r="391" spans="1:79" s="3" customFormat="1" ht="16.5" x14ac:dyDescent="0.3">
      <c r="A391" s="19"/>
      <c r="B391" s="26" t="s">
        <v>23</v>
      </c>
      <c r="C391" s="26"/>
      <c r="D391" s="26" t="s">
        <v>43</v>
      </c>
      <c r="E391" s="26"/>
      <c r="F391" s="26"/>
      <c r="G391" s="26"/>
      <c r="H391" s="26"/>
      <c r="I391" s="26"/>
      <c r="J391" s="26"/>
      <c r="K391" s="26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</row>
    <row r="392" spans="1:79" s="3" customFormat="1" ht="16.5" x14ac:dyDescent="0.3">
      <c r="A392" s="19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</row>
    <row r="393" spans="1:79" s="7" customFormat="1" ht="16.5" x14ac:dyDescent="0.3">
      <c r="A393"/>
      <c r="B393" s="22" t="str">
        <f>IF(G393&lt;&gt;"",1+MAX($B$5:B392),"")</f>
        <v/>
      </c>
      <c r="D393" s="5"/>
      <c r="E393" s="8"/>
      <c r="F393" s="9"/>
      <c r="G393" s="8"/>
      <c r="H393" s="20"/>
      <c r="I393" s="18"/>
      <c r="J393" s="20"/>
    </row>
    <row r="394" spans="1:79" s="7" customFormat="1" ht="16.5" x14ac:dyDescent="0.3">
      <c r="A394"/>
      <c r="B394" s="22" t="str">
        <f>IF(G394&lt;&gt;"",1+MAX($B$5:B393),"")</f>
        <v/>
      </c>
      <c r="D394" s="17" t="s">
        <v>327</v>
      </c>
      <c r="E394" s="8"/>
      <c r="F394" s="9"/>
      <c r="G394" s="8"/>
      <c r="H394" s="22"/>
      <c r="I394" s="18"/>
      <c r="J394" s="22"/>
    </row>
    <row r="395" spans="1:79" s="7" customFormat="1" ht="48" x14ac:dyDescent="0.3">
      <c r="A395"/>
      <c r="B395" s="22">
        <f>IF(G395&lt;&gt;"",1+MAX($B$5:B394),"")</f>
        <v>240</v>
      </c>
      <c r="D395" s="5" t="s">
        <v>328</v>
      </c>
      <c r="E395" s="8">
        <v>16</v>
      </c>
      <c r="F395" s="9">
        <v>0</v>
      </c>
      <c r="G395" s="8">
        <f t="shared" ref="G395:G403" si="74">E395*(1+F395)</f>
        <v>16</v>
      </c>
      <c r="H395" s="22" t="s">
        <v>22</v>
      </c>
      <c r="I395" s="18">
        <v>1974</v>
      </c>
      <c r="J395" s="22">
        <f t="shared" ref="J395:J403" si="75">I395*G395</f>
        <v>31584</v>
      </c>
    </row>
    <row r="396" spans="1:79" s="7" customFormat="1" ht="48" x14ac:dyDescent="0.3">
      <c r="A396"/>
      <c r="B396" s="22">
        <f>IF(G396&lt;&gt;"",1+MAX($B$5:B395),"")</f>
        <v>241</v>
      </c>
      <c r="D396" s="5" t="s">
        <v>329</v>
      </c>
      <c r="E396" s="8">
        <v>7</v>
      </c>
      <c r="F396" s="9">
        <v>0</v>
      </c>
      <c r="G396" s="8">
        <f t="shared" si="74"/>
        <v>7</v>
      </c>
      <c r="H396" s="22" t="s">
        <v>22</v>
      </c>
      <c r="I396" s="18">
        <v>2095</v>
      </c>
      <c r="J396" s="22">
        <f t="shared" si="75"/>
        <v>14665</v>
      </c>
    </row>
    <row r="397" spans="1:79" s="7" customFormat="1" ht="48" x14ac:dyDescent="0.3">
      <c r="A397"/>
      <c r="B397" s="22">
        <f>IF(G397&lt;&gt;"",1+MAX($B$5:B396),"")</f>
        <v>242</v>
      </c>
      <c r="D397" s="5" t="s">
        <v>330</v>
      </c>
      <c r="E397" s="8">
        <v>4</v>
      </c>
      <c r="F397" s="9">
        <v>0</v>
      </c>
      <c r="G397" s="8">
        <f t="shared" si="74"/>
        <v>4</v>
      </c>
      <c r="H397" s="22" t="s">
        <v>22</v>
      </c>
      <c r="I397" s="18">
        <v>2200</v>
      </c>
      <c r="J397" s="22">
        <f t="shared" si="75"/>
        <v>8800</v>
      </c>
    </row>
    <row r="398" spans="1:79" s="7" customFormat="1" ht="48" x14ac:dyDescent="0.3">
      <c r="A398"/>
      <c r="B398" s="22">
        <f>IF(G398&lt;&gt;"",1+MAX($B$5:B397),"")</f>
        <v>243</v>
      </c>
      <c r="D398" s="5" t="s">
        <v>331</v>
      </c>
      <c r="E398" s="8">
        <v>16</v>
      </c>
      <c r="F398" s="9">
        <v>0</v>
      </c>
      <c r="G398" s="8">
        <f t="shared" si="74"/>
        <v>16</v>
      </c>
      <c r="H398" s="22" t="s">
        <v>22</v>
      </c>
      <c r="I398" s="18">
        <v>450</v>
      </c>
      <c r="J398" s="22">
        <f t="shared" si="75"/>
        <v>7200</v>
      </c>
    </row>
    <row r="399" spans="1:79" s="7" customFormat="1" ht="36" x14ac:dyDescent="0.3">
      <c r="A399"/>
      <c r="B399" s="22">
        <f>IF(G399&lt;&gt;"",1+MAX($B$5:B398),"")</f>
        <v>244</v>
      </c>
      <c r="D399" s="5" t="s">
        <v>332</v>
      </c>
      <c r="E399" s="8">
        <v>32</v>
      </c>
      <c r="F399" s="9">
        <v>0</v>
      </c>
      <c r="G399" s="8">
        <f t="shared" si="74"/>
        <v>32</v>
      </c>
      <c r="H399" s="22" t="s">
        <v>22</v>
      </c>
      <c r="I399" s="18">
        <v>230</v>
      </c>
      <c r="J399" s="22">
        <f t="shared" si="75"/>
        <v>7360</v>
      </c>
    </row>
    <row r="400" spans="1:79" s="7" customFormat="1" ht="36" x14ac:dyDescent="0.3">
      <c r="A400"/>
      <c r="B400" s="22">
        <f>IF(G400&lt;&gt;"",1+MAX($B$5:B399),"")</f>
        <v>245</v>
      </c>
      <c r="D400" s="5" t="s">
        <v>333</v>
      </c>
      <c r="E400" s="8">
        <v>12</v>
      </c>
      <c r="F400" s="9">
        <v>0</v>
      </c>
      <c r="G400" s="8">
        <f t="shared" si="74"/>
        <v>12</v>
      </c>
      <c r="H400" s="22" t="s">
        <v>22</v>
      </c>
      <c r="I400" s="18">
        <v>230</v>
      </c>
      <c r="J400" s="22">
        <f t="shared" si="75"/>
        <v>2760</v>
      </c>
    </row>
    <row r="401" spans="1:10" s="7" customFormat="1" ht="60" x14ac:dyDescent="0.3">
      <c r="A401"/>
      <c r="B401" s="22">
        <f>IF(G401&lt;&gt;"",1+MAX($B$5:B400),"")</f>
        <v>246</v>
      </c>
      <c r="D401" s="5" t="s">
        <v>334</v>
      </c>
      <c r="E401" s="8">
        <v>10</v>
      </c>
      <c r="F401" s="9">
        <v>0</v>
      </c>
      <c r="G401" s="8">
        <f t="shared" si="74"/>
        <v>10</v>
      </c>
      <c r="H401" s="22" t="s">
        <v>22</v>
      </c>
      <c r="I401" s="18">
        <v>4980</v>
      </c>
      <c r="J401" s="22">
        <f t="shared" si="75"/>
        <v>49800</v>
      </c>
    </row>
    <row r="402" spans="1:10" s="7" customFormat="1" ht="16.5" x14ac:dyDescent="0.3">
      <c r="A402"/>
      <c r="B402" s="22">
        <f>IF(G402&lt;&gt;"",1+MAX($B$5:B401),"")</f>
        <v>247</v>
      </c>
      <c r="D402" s="5" t="s">
        <v>335</v>
      </c>
      <c r="E402" s="8">
        <v>108</v>
      </c>
      <c r="F402" s="9">
        <v>0</v>
      </c>
      <c r="G402" s="8">
        <f t="shared" si="74"/>
        <v>108</v>
      </c>
      <c r="H402" s="22" t="s">
        <v>22</v>
      </c>
      <c r="I402" s="18">
        <v>25</v>
      </c>
      <c r="J402" s="22">
        <f t="shared" si="75"/>
        <v>2700</v>
      </c>
    </row>
    <row r="403" spans="1:10" s="7" customFormat="1" ht="16.5" x14ac:dyDescent="0.3">
      <c r="A403"/>
      <c r="B403" s="22">
        <f>IF(G403&lt;&gt;"",1+MAX($B$5:B402),"")</f>
        <v>248</v>
      </c>
      <c r="D403" s="5" t="s">
        <v>336</v>
      </c>
      <c r="E403" s="8">
        <v>28</v>
      </c>
      <c r="F403" s="9">
        <v>0</v>
      </c>
      <c r="G403" s="8">
        <f t="shared" si="74"/>
        <v>28</v>
      </c>
      <c r="H403" s="22" t="s">
        <v>22</v>
      </c>
      <c r="I403" s="18">
        <v>55</v>
      </c>
      <c r="J403" s="22">
        <f t="shared" si="75"/>
        <v>1540</v>
      </c>
    </row>
    <row r="404" spans="1:10" s="7" customFormat="1" ht="16.5" x14ac:dyDescent="0.3">
      <c r="A404"/>
      <c r="B404" s="22" t="str">
        <f>IF(G404&lt;&gt;"",1+MAX($B$5:B403),"")</f>
        <v/>
      </c>
      <c r="D404" s="5" t="s">
        <v>32</v>
      </c>
      <c r="E404" s="8"/>
      <c r="F404" s="9"/>
      <c r="G404" s="8"/>
      <c r="H404" s="22"/>
      <c r="I404" s="18"/>
      <c r="J404" s="22"/>
    </row>
    <row r="405" spans="1:10" s="7" customFormat="1" ht="16.5" x14ac:dyDescent="0.3">
      <c r="A405"/>
      <c r="B405" s="22" t="str">
        <f>IF(G405&lt;&gt;"",1+MAX($B$5:B404),"")</f>
        <v/>
      </c>
      <c r="D405" s="17" t="s">
        <v>337</v>
      </c>
      <c r="E405" s="8"/>
      <c r="F405" s="9"/>
      <c r="G405" s="8"/>
      <c r="H405" s="22"/>
      <c r="I405" s="18"/>
      <c r="J405" s="22"/>
    </row>
    <row r="406" spans="1:10" s="7" customFormat="1" ht="48" x14ac:dyDescent="0.3">
      <c r="A406"/>
      <c r="B406" s="22">
        <f>IF(G406&lt;&gt;"",1+MAX($B$5:B405),"")</f>
        <v>249</v>
      </c>
      <c r="D406" s="5" t="s">
        <v>338</v>
      </c>
      <c r="E406" s="8">
        <v>10</v>
      </c>
      <c r="F406" s="9">
        <v>0</v>
      </c>
      <c r="G406" s="8">
        <f t="shared" ref="G406:G410" si="76">E406*(1+F406)</f>
        <v>10</v>
      </c>
      <c r="H406" s="22" t="s">
        <v>22</v>
      </c>
      <c r="I406" s="18">
        <v>120</v>
      </c>
      <c r="J406" s="22">
        <f t="shared" ref="J406:J410" si="77">I406*G406</f>
        <v>1200</v>
      </c>
    </row>
    <row r="407" spans="1:10" s="7" customFormat="1" ht="48" x14ac:dyDescent="0.3">
      <c r="A407"/>
      <c r="B407" s="22">
        <f>IF(G407&lt;&gt;"",1+MAX($B$5:B406),"")</f>
        <v>250</v>
      </c>
      <c r="D407" s="5" t="s">
        <v>339</v>
      </c>
      <c r="E407" s="8">
        <v>22</v>
      </c>
      <c r="F407" s="9">
        <v>0</v>
      </c>
      <c r="G407" s="8">
        <f t="shared" si="76"/>
        <v>22</v>
      </c>
      <c r="H407" s="22" t="s">
        <v>22</v>
      </c>
      <c r="I407" s="18">
        <v>185</v>
      </c>
      <c r="J407" s="22">
        <f t="shared" si="77"/>
        <v>4070</v>
      </c>
    </row>
    <row r="408" spans="1:10" s="7" customFormat="1" ht="48" x14ac:dyDescent="0.3">
      <c r="A408"/>
      <c r="B408" s="22">
        <f>IF(G408&lt;&gt;"",1+MAX($B$5:B407),"")</f>
        <v>251</v>
      </c>
      <c r="D408" s="5" t="s">
        <v>340</v>
      </c>
      <c r="E408" s="8">
        <v>14</v>
      </c>
      <c r="F408" s="9">
        <v>0</v>
      </c>
      <c r="G408" s="8">
        <f t="shared" si="76"/>
        <v>14</v>
      </c>
      <c r="H408" s="22" t="s">
        <v>22</v>
      </c>
      <c r="I408" s="18">
        <v>220</v>
      </c>
      <c r="J408" s="22">
        <f t="shared" si="77"/>
        <v>3080</v>
      </c>
    </row>
    <row r="409" spans="1:10" s="7" customFormat="1" ht="48" x14ac:dyDescent="0.3">
      <c r="A409"/>
      <c r="B409" s="22">
        <f>IF(G409&lt;&gt;"",1+MAX($B$5:B408),"")</f>
        <v>252</v>
      </c>
      <c r="D409" s="5" t="s">
        <v>341</v>
      </c>
      <c r="E409" s="8">
        <v>10</v>
      </c>
      <c r="F409" s="9">
        <v>0</v>
      </c>
      <c r="G409" s="8">
        <f t="shared" si="76"/>
        <v>10</v>
      </c>
      <c r="H409" s="22" t="s">
        <v>22</v>
      </c>
      <c r="I409" s="18">
        <v>145</v>
      </c>
      <c r="J409" s="22">
        <f t="shared" si="77"/>
        <v>1450</v>
      </c>
    </row>
    <row r="410" spans="1:10" s="7" customFormat="1" ht="48" x14ac:dyDescent="0.3">
      <c r="A410"/>
      <c r="B410" s="22">
        <f>IF(G410&lt;&gt;"",1+MAX($B$5:B409),"")</f>
        <v>253</v>
      </c>
      <c r="D410" s="5" t="s">
        <v>342</v>
      </c>
      <c r="E410" s="8">
        <v>8</v>
      </c>
      <c r="F410" s="9">
        <v>0</v>
      </c>
      <c r="G410" s="8">
        <f t="shared" si="76"/>
        <v>8</v>
      </c>
      <c r="H410" s="22" t="s">
        <v>22</v>
      </c>
      <c r="I410" s="18">
        <v>150</v>
      </c>
      <c r="J410" s="22">
        <f t="shared" si="77"/>
        <v>1200</v>
      </c>
    </row>
    <row r="411" spans="1:10" s="7" customFormat="1" ht="16.5" x14ac:dyDescent="0.3">
      <c r="A411"/>
      <c r="B411" s="22" t="str">
        <f>IF(G411&lt;&gt;"",1+MAX($B$5:B410),"")</f>
        <v/>
      </c>
      <c r="D411" s="5" t="s">
        <v>32</v>
      </c>
      <c r="E411" s="8"/>
      <c r="F411" s="9"/>
      <c r="G411" s="8"/>
      <c r="H411" s="22"/>
      <c r="I411" s="18"/>
      <c r="J411" s="22"/>
    </row>
    <row r="412" spans="1:10" s="7" customFormat="1" ht="16.5" x14ac:dyDescent="0.3">
      <c r="A412"/>
      <c r="B412" s="22" t="str">
        <f>IF(G412&lt;&gt;"",1+MAX($B$5:B411),"")</f>
        <v/>
      </c>
      <c r="D412" s="17" t="s">
        <v>343</v>
      </c>
      <c r="E412" s="8"/>
      <c r="F412" s="9"/>
      <c r="G412" s="8"/>
      <c r="H412" s="22"/>
      <c r="I412" s="18"/>
      <c r="J412" s="22"/>
    </row>
    <row r="413" spans="1:10" s="7" customFormat="1" ht="16.5" x14ac:dyDescent="0.3">
      <c r="A413"/>
      <c r="B413" s="22">
        <f>IF(G413&lt;&gt;"",1+MAX($B$5:B412),"")</f>
        <v>254</v>
      </c>
      <c r="D413" s="5" t="s">
        <v>344</v>
      </c>
      <c r="E413" s="8">
        <v>202</v>
      </c>
      <c r="F413" s="9">
        <v>0.1</v>
      </c>
      <c r="G413" s="8">
        <f t="shared" ref="G413:G421" si="78">E413*(1+F413)</f>
        <v>222.20000000000002</v>
      </c>
      <c r="H413" s="22" t="s">
        <v>21</v>
      </c>
      <c r="I413" s="18">
        <v>21.2</v>
      </c>
      <c r="J413" s="22">
        <f t="shared" ref="J413:J421" si="79">I413*G413</f>
        <v>4710.6400000000003</v>
      </c>
    </row>
    <row r="414" spans="1:10" s="7" customFormat="1" ht="16.5" x14ac:dyDescent="0.3">
      <c r="A414"/>
      <c r="B414" s="22">
        <f>IF(G414&lt;&gt;"",1+MAX($B$5:B413),"")</f>
        <v>255</v>
      </c>
      <c r="D414" s="5" t="s">
        <v>345</v>
      </c>
      <c r="E414" s="8">
        <v>318</v>
      </c>
      <c r="F414" s="9">
        <v>0.1</v>
      </c>
      <c r="G414" s="8">
        <f t="shared" si="78"/>
        <v>349.8</v>
      </c>
      <c r="H414" s="22" t="s">
        <v>21</v>
      </c>
      <c r="I414" s="18">
        <v>21.5</v>
      </c>
      <c r="J414" s="22">
        <f t="shared" si="79"/>
        <v>7520.7</v>
      </c>
    </row>
    <row r="415" spans="1:10" s="7" customFormat="1" ht="16.5" x14ac:dyDescent="0.3">
      <c r="A415"/>
      <c r="B415" s="22">
        <f>IF(G415&lt;&gt;"",1+MAX($B$5:B414),"")</f>
        <v>256</v>
      </c>
      <c r="D415" s="5" t="s">
        <v>346</v>
      </c>
      <c r="E415" s="8">
        <v>110</v>
      </c>
      <c r="F415" s="9">
        <v>0.1</v>
      </c>
      <c r="G415" s="8">
        <f t="shared" si="78"/>
        <v>121.00000000000001</v>
      </c>
      <c r="H415" s="22" t="s">
        <v>21</v>
      </c>
      <c r="I415" s="18">
        <v>22.6</v>
      </c>
      <c r="J415" s="22">
        <f t="shared" si="79"/>
        <v>2734.6000000000004</v>
      </c>
    </row>
    <row r="416" spans="1:10" s="7" customFormat="1" ht="16.5" x14ac:dyDescent="0.3">
      <c r="A416"/>
      <c r="B416" s="22">
        <f>IF(G416&lt;&gt;"",1+MAX($B$5:B415),"")</f>
        <v>257</v>
      </c>
      <c r="D416" s="5" t="s">
        <v>347</v>
      </c>
      <c r="E416" s="8">
        <v>43</v>
      </c>
      <c r="F416" s="9">
        <v>0.1</v>
      </c>
      <c r="G416" s="8">
        <f t="shared" si="78"/>
        <v>47.300000000000004</v>
      </c>
      <c r="H416" s="22" t="s">
        <v>21</v>
      </c>
      <c r="I416" s="18">
        <v>34.200000000000003</v>
      </c>
      <c r="J416" s="22">
        <f t="shared" si="79"/>
        <v>1617.6600000000003</v>
      </c>
    </row>
    <row r="417" spans="1:79" s="7" customFormat="1" ht="16.5" x14ac:dyDescent="0.3">
      <c r="A417"/>
      <c r="B417" s="22">
        <f>IF(G417&lt;&gt;"",1+MAX($B$5:B416),"")</f>
        <v>258</v>
      </c>
      <c r="D417" s="5" t="s">
        <v>348</v>
      </c>
      <c r="E417" s="8">
        <v>174</v>
      </c>
      <c r="F417" s="9">
        <v>0.1</v>
      </c>
      <c r="G417" s="8">
        <f t="shared" si="78"/>
        <v>191.4</v>
      </c>
      <c r="H417" s="22" t="s">
        <v>21</v>
      </c>
      <c r="I417" s="18">
        <v>34.5</v>
      </c>
      <c r="J417" s="22">
        <f t="shared" si="79"/>
        <v>6603.3</v>
      </c>
    </row>
    <row r="418" spans="1:79" s="7" customFormat="1" ht="16.5" x14ac:dyDescent="0.3">
      <c r="A418"/>
      <c r="B418" s="22">
        <f>IF(G418&lt;&gt;"",1+MAX($B$5:B417),"")</f>
        <v>259</v>
      </c>
      <c r="D418" s="5" t="s">
        <v>349</v>
      </c>
      <c r="E418" s="8">
        <v>232</v>
      </c>
      <c r="F418" s="9">
        <v>0.1</v>
      </c>
      <c r="G418" s="8">
        <f t="shared" si="78"/>
        <v>255.20000000000002</v>
      </c>
      <c r="H418" s="22" t="s">
        <v>21</v>
      </c>
      <c r="I418" s="18">
        <v>36.799999999999997</v>
      </c>
      <c r="J418" s="22">
        <f t="shared" si="79"/>
        <v>9391.36</v>
      </c>
    </row>
    <row r="419" spans="1:79" s="7" customFormat="1" ht="16.5" x14ac:dyDescent="0.3">
      <c r="A419"/>
      <c r="B419" s="22">
        <f>IF(G419&lt;&gt;"",1+MAX($B$5:B418),"")</f>
        <v>260</v>
      </c>
      <c r="D419" s="5" t="s">
        <v>350</v>
      </c>
      <c r="E419" s="8">
        <v>123</v>
      </c>
      <c r="F419" s="9">
        <v>0.1</v>
      </c>
      <c r="G419" s="8">
        <f t="shared" si="78"/>
        <v>135.30000000000001</v>
      </c>
      <c r="H419" s="22" t="s">
        <v>21</v>
      </c>
      <c r="I419" s="18">
        <v>38.5</v>
      </c>
      <c r="J419" s="22">
        <f t="shared" si="79"/>
        <v>5209.05</v>
      </c>
    </row>
    <row r="420" spans="1:79" s="7" customFormat="1" ht="16.5" x14ac:dyDescent="0.3">
      <c r="A420"/>
      <c r="B420" s="22">
        <f>IF(G420&lt;&gt;"",1+MAX($B$5:B419),"")</f>
        <v>261</v>
      </c>
      <c r="D420" s="5" t="s">
        <v>351</v>
      </c>
      <c r="E420" s="8">
        <v>117</v>
      </c>
      <c r="F420" s="9">
        <v>0.1</v>
      </c>
      <c r="G420" s="8">
        <f t="shared" si="78"/>
        <v>128.70000000000002</v>
      </c>
      <c r="H420" s="22" t="s">
        <v>21</v>
      </c>
      <c r="I420" s="18">
        <v>29.7</v>
      </c>
      <c r="J420" s="22">
        <f t="shared" si="79"/>
        <v>3822.3900000000003</v>
      </c>
    </row>
    <row r="421" spans="1:79" s="7" customFormat="1" ht="16.5" x14ac:dyDescent="0.3">
      <c r="A421"/>
      <c r="B421" s="22">
        <f>IF(G421&lt;&gt;"",1+MAX($B$5:B420),"")</f>
        <v>262</v>
      </c>
      <c r="D421" s="5" t="s">
        <v>352</v>
      </c>
      <c r="E421" s="8">
        <v>29</v>
      </c>
      <c r="F421" s="9">
        <v>0.1</v>
      </c>
      <c r="G421" s="8">
        <f t="shared" si="78"/>
        <v>31.900000000000002</v>
      </c>
      <c r="H421" s="22" t="s">
        <v>21</v>
      </c>
      <c r="I421" s="18">
        <v>28.6</v>
      </c>
      <c r="J421" s="22">
        <f t="shared" si="79"/>
        <v>912.34000000000015</v>
      </c>
    </row>
    <row r="422" spans="1:79" s="7" customFormat="1" ht="16.5" x14ac:dyDescent="0.3">
      <c r="A422"/>
      <c r="B422" s="22" t="str">
        <f>IF(G422&lt;&gt;"",1+MAX($B$5:B421),"")</f>
        <v/>
      </c>
      <c r="D422" s="5" t="s">
        <v>32</v>
      </c>
      <c r="E422" s="8"/>
      <c r="F422" s="9"/>
      <c r="G422" s="8"/>
      <c r="H422" s="22"/>
      <c r="I422" s="18"/>
      <c r="J422" s="22"/>
    </row>
    <row r="423" spans="1:79" s="7" customFormat="1" ht="16.5" x14ac:dyDescent="0.3">
      <c r="A423"/>
      <c r="B423" s="22" t="str">
        <f>IF(G423&lt;&gt;"",1+MAX($B$5:B422),"")</f>
        <v/>
      </c>
      <c r="D423" s="17" t="s">
        <v>353</v>
      </c>
      <c r="E423" s="8"/>
      <c r="F423" s="9"/>
      <c r="G423" s="8"/>
      <c r="H423" s="22"/>
      <c r="I423" s="18"/>
      <c r="J423" s="22"/>
    </row>
    <row r="424" spans="1:79" s="7" customFormat="1" ht="16.5" x14ac:dyDescent="0.3">
      <c r="A424"/>
      <c r="B424" s="22">
        <f>IF(G424&lt;&gt;"",1+MAX($B$5:B423),"")</f>
        <v>263</v>
      </c>
      <c r="D424" s="5" t="s">
        <v>354</v>
      </c>
      <c r="E424" s="8">
        <v>1263</v>
      </c>
      <c r="F424" s="9">
        <v>0.1</v>
      </c>
      <c r="G424" s="8">
        <f t="shared" ref="G424:G425" si="80">E424*(1+F424)</f>
        <v>1389.3000000000002</v>
      </c>
      <c r="H424" s="22" t="s">
        <v>21</v>
      </c>
      <c r="I424" s="18">
        <v>23.6</v>
      </c>
      <c r="J424" s="22">
        <f t="shared" ref="J424:J425" si="81">I424*G424</f>
        <v>32787.480000000003</v>
      </c>
    </row>
    <row r="425" spans="1:79" s="7" customFormat="1" ht="16.5" x14ac:dyDescent="0.3">
      <c r="A425"/>
      <c r="B425" s="22">
        <f>IF(G425&lt;&gt;"",1+MAX($B$5:B424),"")</f>
        <v>264</v>
      </c>
      <c r="D425" s="5" t="s">
        <v>355</v>
      </c>
      <c r="E425" s="8">
        <v>1542</v>
      </c>
      <c r="F425" s="9">
        <v>0.1</v>
      </c>
      <c r="G425" s="8">
        <f t="shared" si="80"/>
        <v>1696.2</v>
      </c>
      <c r="H425" s="22" t="s">
        <v>21</v>
      </c>
      <c r="I425" s="18">
        <v>23.6</v>
      </c>
      <c r="J425" s="22">
        <f t="shared" si="81"/>
        <v>40030.320000000007</v>
      </c>
    </row>
    <row r="426" spans="1:79" s="7" customFormat="1" ht="16.5" x14ac:dyDescent="0.3">
      <c r="A426"/>
      <c r="B426" s="22" t="str">
        <f>IF(G426&lt;&gt;"",1+MAX($B$5:B425),"")</f>
        <v/>
      </c>
      <c r="D426" s="5" t="s">
        <v>32</v>
      </c>
      <c r="E426" s="8"/>
      <c r="F426" s="9"/>
      <c r="G426" s="8"/>
      <c r="H426" s="22"/>
      <c r="I426" s="18"/>
      <c r="J426" s="22"/>
    </row>
    <row r="427" spans="1:79" s="7" customFormat="1" ht="16.5" x14ac:dyDescent="0.3">
      <c r="A427"/>
      <c r="B427" s="22" t="str">
        <f>IF(G427&lt;&gt;"",1+MAX($B$5:B426),"")</f>
        <v/>
      </c>
      <c r="D427" s="17" t="s">
        <v>356</v>
      </c>
      <c r="E427" s="8"/>
      <c r="F427" s="9"/>
      <c r="G427" s="8"/>
      <c r="H427" s="22"/>
      <c r="I427" s="18"/>
      <c r="J427" s="22"/>
    </row>
    <row r="428" spans="1:79" s="7" customFormat="1" ht="24" x14ac:dyDescent="0.3">
      <c r="A428"/>
      <c r="B428" s="22">
        <f>IF(G428&lt;&gt;"",1+MAX($B$5:B427),"")</f>
        <v>265</v>
      </c>
      <c r="D428" s="5" t="s">
        <v>357</v>
      </c>
      <c r="E428" s="8">
        <v>1</v>
      </c>
      <c r="F428" s="9">
        <v>0</v>
      </c>
      <c r="G428" s="8">
        <f t="shared" ref="G428" si="82">E428*(1+F428)</f>
        <v>1</v>
      </c>
      <c r="H428" s="22" t="s">
        <v>12</v>
      </c>
      <c r="I428" s="18">
        <v>3000</v>
      </c>
      <c r="J428" s="22">
        <f t="shared" ref="J428" si="83">I428*G428</f>
        <v>3000</v>
      </c>
    </row>
    <row r="429" spans="1:79" s="7" customFormat="1" ht="16.5" x14ac:dyDescent="0.3">
      <c r="A429"/>
      <c r="B429" s="20" t="str">
        <f>IF(G429&lt;&gt;"",1+MAX($B$5:B393),"")</f>
        <v/>
      </c>
      <c r="D429" s="5"/>
      <c r="E429" s="8"/>
      <c r="F429" s="9"/>
      <c r="G429" s="8"/>
      <c r="H429" s="20"/>
      <c r="I429" s="18"/>
      <c r="J429" s="20"/>
    </row>
    <row r="430" spans="1:79" ht="16.5" x14ac:dyDescent="0.3">
      <c r="B430" s="25"/>
      <c r="C430" s="25"/>
      <c r="D430" s="26" t="s">
        <v>20</v>
      </c>
      <c r="E430" s="25"/>
      <c r="F430" s="25"/>
      <c r="G430" s="25"/>
      <c r="H430" s="25"/>
      <c r="I430" s="25"/>
      <c r="J430" s="25"/>
      <c r="K430" s="27">
        <f>SUM(J393:J429)</f>
        <v>255748.84000000003</v>
      </c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</row>
    <row r="431" spans="1:79" ht="16.5" x14ac:dyDescent="0.3">
      <c r="B431" s="25"/>
      <c r="C431" s="25"/>
      <c r="D431" s="26"/>
      <c r="E431" s="25"/>
      <c r="F431" s="25"/>
      <c r="G431" s="25"/>
      <c r="H431" s="25"/>
      <c r="I431" s="25"/>
      <c r="J431" s="25"/>
      <c r="K431" s="2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</row>
    <row r="432" spans="1:79" s="7" customFormat="1" ht="16.5" x14ac:dyDescent="0.3">
      <c r="A432"/>
      <c r="B432" s="20"/>
      <c r="D432" s="5"/>
      <c r="E432" s="8"/>
      <c r="F432" s="9"/>
      <c r="G432" s="8"/>
      <c r="H432" s="20"/>
      <c r="I432" s="18"/>
      <c r="J432" s="20"/>
    </row>
    <row r="433" spans="1:79" s="3" customFormat="1" ht="16.5" x14ac:dyDescent="0.3">
      <c r="A433" s="19"/>
      <c r="B433" s="26" t="s">
        <v>44</v>
      </c>
      <c r="C433" s="26"/>
      <c r="D433" s="26" t="s">
        <v>45</v>
      </c>
      <c r="E433" s="26"/>
      <c r="F433" s="26"/>
      <c r="G433" s="26"/>
      <c r="H433" s="26"/>
      <c r="I433" s="26"/>
      <c r="J433" s="26"/>
      <c r="K433" s="26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</row>
    <row r="434" spans="1:79" s="3" customFormat="1" ht="16.5" x14ac:dyDescent="0.3">
      <c r="A434" s="19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</row>
    <row r="435" spans="1:79" s="7" customFormat="1" ht="16.5" x14ac:dyDescent="0.3">
      <c r="A435"/>
      <c r="B435" s="22" t="str">
        <f>IF(G435&lt;&gt;"",1+MAX($B$5:B434),"")</f>
        <v/>
      </c>
      <c r="D435" s="5"/>
      <c r="E435" s="8"/>
      <c r="F435" s="9"/>
      <c r="G435" s="8"/>
      <c r="H435" s="20"/>
      <c r="I435" s="18"/>
      <c r="J435" s="20"/>
    </row>
    <row r="436" spans="1:79" s="7" customFormat="1" ht="16.5" x14ac:dyDescent="0.3">
      <c r="A436"/>
      <c r="B436" s="22" t="str">
        <f>IF(G436&lt;&gt;"",1+MAX($B$5:B435),"")</f>
        <v/>
      </c>
      <c r="D436" s="17" t="s">
        <v>58</v>
      </c>
      <c r="E436" s="8"/>
      <c r="F436" s="9"/>
      <c r="G436" s="8"/>
      <c r="H436" s="22"/>
      <c r="I436" s="18"/>
      <c r="J436" s="22"/>
    </row>
    <row r="437" spans="1:79" s="7" customFormat="1" ht="24" x14ac:dyDescent="0.3">
      <c r="A437"/>
      <c r="B437" s="22">
        <f>IF(G437&lt;&gt;"",1+MAX($B$5:B436),"")</f>
        <v>266</v>
      </c>
      <c r="D437" s="5" t="s">
        <v>358</v>
      </c>
      <c r="E437" s="8">
        <v>8</v>
      </c>
      <c r="F437" s="9">
        <v>0</v>
      </c>
      <c r="G437" s="8">
        <f t="shared" ref="G437:G452" si="84">E437*(1+F437)</f>
        <v>8</v>
      </c>
      <c r="H437" s="22" t="s">
        <v>22</v>
      </c>
      <c r="I437" s="18">
        <v>220</v>
      </c>
      <c r="J437" s="22">
        <f t="shared" ref="J437:J453" si="85">I437*G437</f>
        <v>1760</v>
      </c>
    </row>
    <row r="438" spans="1:79" s="7" customFormat="1" ht="24" x14ac:dyDescent="0.3">
      <c r="A438"/>
      <c r="B438" s="22">
        <f>IF(G438&lt;&gt;"",1+MAX($B$5:B437),"")</f>
        <v>267</v>
      </c>
      <c r="D438" s="5" t="s">
        <v>359</v>
      </c>
      <c r="E438" s="8">
        <v>2</v>
      </c>
      <c r="F438" s="9">
        <v>0</v>
      </c>
      <c r="G438" s="8">
        <f t="shared" si="84"/>
        <v>2</v>
      </c>
      <c r="H438" s="22" t="s">
        <v>22</v>
      </c>
      <c r="I438" s="18">
        <v>220</v>
      </c>
      <c r="J438" s="22">
        <f t="shared" si="85"/>
        <v>440</v>
      </c>
    </row>
    <row r="439" spans="1:79" s="7" customFormat="1" ht="24" x14ac:dyDescent="0.3">
      <c r="A439"/>
      <c r="B439" s="22">
        <f>IF(G439&lt;&gt;"",1+MAX($B$5:B438),"")</f>
        <v>268</v>
      </c>
      <c r="D439" s="5" t="s">
        <v>360</v>
      </c>
      <c r="E439" s="8">
        <v>8</v>
      </c>
      <c r="F439" s="9">
        <v>0</v>
      </c>
      <c r="G439" s="8">
        <f t="shared" si="84"/>
        <v>8</v>
      </c>
      <c r="H439" s="22" t="s">
        <v>22</v>
      </c>
      <c r="I439" s="18">
        <v>220</v>
      </c>
      <c r="J439" s="22">
        <f t="shared" si="85"/>
        <v>1760</v>
      </c>
    </row>
    <row r="440" spans="1:79" s="7" customFormat="1" ht="24" x14ac:dyDescent="0.3">
      <c r="A440"/>
      <c r="B440" s="22">
        <f>IF(G440&lt;&gt;"",1+MAX($B$5:B439),"")</f>
        <v>269</v>
      </c>
      <c r="D440" s="5" t="s">
        <v>361</v>
      </c>
      <c r="E440" s="8">
        <v>2</v>
      </c>
      <c r="F440" s="9">
        <v>0</v>
      </c>
      <c r="G440" s="8">
        <f t="shared" si="84"/>
        <v>2</v>
      </c>
      <c r="H440" s="22" t="s">
        <v>22</v>
      </c>
      <c r="I440" s="18">
        <v>220</v>
      </c>
      <c r="J440" s="22">
        <f t="shared" si="85"/>
        <v>440</v>
      </c>
    </row>
    <row r="441" spans="1:79" s="7" customFormat="1" ht="24" x14ac:dyDescent="0.3">
      <c r="A441"/>
      <c r="B441" s="22">
        <f>IF(G441&lt;&gt;"",1+MAX($B$5:B440),"")</f>
        <v>270</v>
      </c>
      <c r="D441" s="5" t="s">
        <v>362</v>
      </c>
      <c r="E441" s="8">
        <v>24</v>
      </c>
      <c r="F441" s="9">
        <v>0</v>
      </c>
      <c r="G441" s="8">
        <f t="shared" si="84"/>
        <v>24</v>
      </c>
      <c r="H441" s="22" t="s">
        <v>22</v>
      </c>
      <c r="I441" s="18">
        <v>220</v>
      </c>
      <c r="J441" s="22">
        <f t="shared" si="85"/>
        <v>5280</v>
      </c>
    </row>
    <row r="442" spans="1:79" s="7" customFormat="1" ht="24" x14ac:dyDescent="0.3">
      <c r="A442"/>
      <c r="B442" s="22">
        <f>IF(G442&lt;&gt;"",1+MAX($B$5:B441),"")</f>
        <v>271</v>
      </c>
      <c r="D442" s="5" t="s">
        <v>363</v>
      </c>
      <c r="E442" s="8">
        <v>10</v>
      </c>
      <c r="F442" s="9">
        <v>0</v>
      </c>
      <c r="G442" s="8">
        <f t="shared" si="84"/>
        <v>10</v>
      </c>
      <c r="H442" s="22" t="s">
        <v>22</v>
      </c>
      <c r="I442" s="18">
        <v>220</v>
      </c>
      <c r="J442" s="22">
        <f t="shared" si="85"/>
        <v>2200</v>
      </c>
    </row>
    <row r="443" spans="1:79" s="7" customFormat="1" ht="24" x14ac:dyDescent="0.3">
      <c r="A443"/>
      <c r="B443" s="22">
        <f>IF(G443&lt;&gt;"",1+MAX($B$5:B442),"")</f>
        <v>272</v>
      </c>
      <c r="D443" s="5" t="s">
        <v>364</v>
      </c>
      <c r="E443" s="8">
        <v>32</v>
      </c>
      <c r="F443" s="9">
        <v>0</v>
      </c>
      <c r="G443" s="8">
        <f t="shared" si="84"/>
        <v>32</v>
      </c>
      <c r="H443" s="22" t="s">
        <v>22</v>
      </c>
      <c r="I443" s="18">
        <v>220</v>
      </c>
      <c r="J443" s="22">
        <f t="shared" si="85"/>
        <v>7040</v>
      </c>
    </row>
    <row r="444" spans="1:79" s="7" customFormat="1" ht="24" x14ac:dyDescent="0.3">
      <c r="A444"/>
      <c r="B444" s="22">
        <f>IF(G444&lt;&gt;"",1+MAX($B$5:B443),"")</f>
        <v>273</v>
      </c>
      <c r="D444" s="5" t="s">
        <v>365</v>
      </c>
      <c r="E444" s="8">
        <v>8</v>
      </c>
      <c r="F444" s="9">
        <v>0</v>
      </c>
      <c r="G444" s="8">
        <f t="shared" si="84"/>
        <v>8</v>
      </c>
      <c r="H444" s="22" t="s">
        <v>22</v>
      </c>
      <c r="I444" s="18">
        <v>220</v>
      </c>
      <c r="J444" s="22">
        <f t="shared" si="85"/>
        <v>1760</v>
      </c>
    </row>
    <row r="445" spans="1:79" s="7" customFormat="1" ht="24" x14ac:dyDescent="0.3">
      <c r="A445"/>
      <c r="B445" s="22">
        <f>IF(G445&lt;&gt;"",1+MAX($B$5:B444),"")</f>
        <v>274</v>
      </c>
      <c r="D445" s="5" t="s">
        <v>366</v>
      </c>
      <c r="E445" s="8">
        <v>44</v>
      </c>
      <c r="F445" s="9">
        <v>0</v>
      </c>
      <c r="G445" s="8">
        <f t="shared" si="84"/>
        <v>44</v>
      </c>
      <c r="H445" s="22" t="s">
        <v>22</v>
      </c>
      <c r="I445" s="18">
        <v>220</v>
      </c>
      <c r="J445" s="22">
        <f t="shared" si="85"/>
        <v>9680</v>
      </c>
    </row>
    <row r="446" spans="1:79" s="7" customFormat="1" ht="24" x14ac:dyDescent="0.3">
      <c r="A446"/>
      <c r="B446" s="22">
        <f>IF(G446&lt;&gt;"",1+MAX($B$5:B445),"")</f>
        <v>275</v>
      </c>
      <c r="D446" s="5" t="s">
        <v>367</v>
      </c>
      <c r="E446" s="8">
        <v>29</v>
      </c>
      <c r="F446" s="9">
        <v>0</v>
      </c>
      <c r="G446" s="8">
        <f t="shared" si="84"/>
        <v>29</v>
      </c>
      <c r="H446" s="22" t="s">
        <v>22</v>
      </c>
      <c r="I446" s="18">
        <v>220</v>
      </c>
      <c r="J446" s="22">
        <f t="shared" si="85"/>
        <v>6380</v>
      </c>
    </row>
    <row r="447" spans="1:79" s="7" customFormat="1" ht="24" x14ac:dyDescent="0.3">
      <c r="A447"/>
      <c r="B447" s="22">
        <f>IF(G447&lt;&gt;"",1+MAX($B$5:B446),"")</f>
        <v>276</v>
      </c>
      <c r="D447" s="5" t="s">
        <v>368</v>
      </c>
      <c r="E447" s="8">
        <v>20</v>
      </c>
      <c r="F447" s="9">
        <v>0</v>
      </c>
      <c r="G447" s="8">
        <f t="shared" si="84"/>
        <v>20</v>
      </c>
      <c r="H447" s="22" t="s">
        <v>22</v>
      </c>
      <c r="I447" s="18">
        <v>220</v>
      </c>
      <c r="J447" s="22">
        <f t="shared" si="85"/>
        <v>4400</v>
      </c>
    </row>
    <row r="448" spans="1:79" s="7" customFormat="1" ht="24" x14ac:dyDescent="0.3">
      <c r="A448"/>
      <c r="B448" s="22">
        <f>IF(G448&lt;&gt;"",1+MAX($B$5:B447),"")</f>
        <v>277</v>
      </c>
      <c r="D448" s="5" t="s">
        <v>369</v>
      </c>
      <c r="E448" s="8">
        <v>10</v>
      </c>
      <c r="F448" s="9">
        <v>0</v>
      </c>
      <c r="G448" s="8">
        <f t="shared" si="84"/>
        <v>10</v>
      </c>
      <c r="H448" s="22" t="s">
        <v>22</v>
      </c>
      <c r="I448" s="18">
        <v>220</v>
      </c>
      <c r="J448" s="22">
        <f t="shared" si="85"/>
        <v>2200</v>
      </c>
    </row>
    <row r="449" spans="1:10" s="7" customFormat="1" ht="24" x14ac:dyDescent="0.3">
      <c r="A449"/>
      <c r="B449" s="22">
        <f>IF(G449&lt;&gt;"",1+MAX($B$5:B448),"")</f>
        <v>278</v>
      </c>
      <c r="D449" s="5" t="s">
        <v>370</v>
      </c>
      <c r="E449" s="8">
        <v>18</v>
      </c>
      <c r="F449" s="9">
        <v>0</v>
      </c>
      <c r="G449" s="8">
        <f t="shared" si="84"/>
        <v>18</v>
      </c>
      <c r="H449" s="22" t="s">
        <v>22</v>
      </c>
      <c r="I449" s="18">
        <v>220</v>
      </c>
      <c r="J449" s="22">
        <f t="shared" si="85"/>
        <v>3960</v>
      </c>
    </row>
    <row r="450" spans="1:10" s="7" customFormat="1" ht="24" x14ac:dyDescent="0.3">
      <c r="A450"/>
      <c r="B450" s="22">
        <f>IF(G450&lt;&gt;"",1+MAX($B$5:B449),"")</f>
        <v>279</v>
      </c>
      <c r="D450" s="5" t="s">
        <v>371</v>
      </c>
      <c r="E450" s="8">
        <v>5</v>
      </c>
      <c r="F450" s="9">
        <v>0</v>
      </c>
      <c r="G450" s="8">
        <f t="shared" si="84"/>
        <v>5</v>
      </c>
      <c r="H450" s="22" t="s">
        <v>22</v>
      </c>
      <c r="I450" s="18">
        <v>270</v>
      </c>
      <c r="J450" s="22">
        <f t="shared" si="85"/>
        <v>1350</v>
      </c>
    </row>
    <row r="451" spans="1:10" s="7" customFormat="1" ht="24" x14ac:dyDescent="0.3">
      <c r="A451"/>
      <c r="B451" s="22">
        <f>IF(G451&lt;&gt;"",1+MAX($B$5:B450),"")</f>
        <v>280</v>
      </c>
      <c r="D451" s="5" t="s">
        <v>372</v>
      </c>
      <c r="E451" s="8">
        <v>5</v>
      </c>
      <c r="F451" s="9">
        <v>0</v>
      </c>
      <c r="G451" s="8">
        <f t="shared" si="84"/>
        <v>5</v>
      </c>
      <c r="H451" s="22" t="s">
        <v>22</v>
      </c>
      <c r="I451" s="18">
        <v>270</v>
      </c>
      <c r="J451" s="22">
        <f t="shared" si="85"/>
        <v>1350</v>
      </c>
    </row>
    <row r="452" spans="1:10" s="7" customFormat="1" ht="36" x14ac:dyDescent="0.3">
      <c r="A452"/>
      <c r="B452" s="22">
        <f>IF(G452&lt;&gt;"",1+MAX($B$5:B451),"")</f>
        <v>281</v>
      </c>
      <c r="D452" s="5" t="s">
        <v>373</v>
      </c>
      <c r="E452" s="8">
        <v>7</v>
      </c>
      <c r="F452" s="9">
        <v>0</v>
      </c>
      <c r="G452" s="8">
        <f t="shared" si="84"/>
        <v>7</v>
      </c>
      <c r="H452" s="22" t="s">
        <v>22</v>
      </c>
      <c r="I452" s="18">
        <v>270</v>
      </c>
      <c r="J452" s="22">
        <f t="shared" si="85"/>
        <v>1890</v>
      </c>
    </row>
    <row r="453" spans="1:10" s="7" customFormat="1" ht="24" x14ac:dyDescent="0.3">
      <c r="A453"/>
      <c r="B453" s="22">
        <f>IF(G453&lt;&gt;"",1+MAX($B$5:B452),"")</f>
        <v>282</v>
      </c>
      <c r="D453" s="5" t="s">
        <v>374</v>
      </c>
      <c r="E453" s="8">
        <v>4</v>
      </c>
      <c r="F453" s="9">
        <v>0</v>
      </c>
      <c r="G453" s="8">
        <f>E453*(1+F453)</f>
        <v>4</v>
      </c>
      <c r="H453" s="22" t="s">
        <v>22</v>
      </c>
      <c r="I453" s="18">
        <v>270</v>
      </c>
      <c r="J453" s="22">
        <f t="shared" si="85"/>
        <v>1080</v>
      </c>
    </row>
    <row r="454" spans="1:10" s="7" customFormat="1" ht="16.5" x14ac:dyDescent="0.3">
      <c r="A454"/>
      <c r="B454" s="22" t="str">
        <f>IF(G454&lt;&gt;"",1+MAX($B$5:B453),"")</f>
        <v/>
      </c>
      <c r="D454" s="5" t="s">
        <v>32</v>
      </c>
      <c r="E454" s="8"/>
      <c r="F454" s="9"/>
      <c r="G454" s="8"/>
      <c r="H454" s="22"/>
      <c r="I454" s="18"/>
      <c r="J454" s="22"/>
    </row>
    <row r="455" spans="1:10" s="7" customFormat="1" ht="16.5" x14ac:dyDescent="0.3">
      <c r="A455"/>
      <c r="B455" s="22" t="str">
        <f>IF(G455&lt;&gt;"",1+MAX($B$5:B454),"")</f>
        <v/>
      </c>
      <c r="D455" s="17" t="s">
        <v>59</v>
      </c>
      <c r="E455" s="8"/>
      <c r="F455" s="9"/>
      <c r="G455" s="8"/>
      <c r="H455" s="22"/>
      <c r="I455" s="18"/>
      <c r="J455" s="22"/>
    </row>
    <row r="456" spans="1:10" s="7" customFormat="1" ht="16.5" x14ac:dyDescent="0.3">
      <c r="A456"/>
      <c r="B456" s="22">
        <f>IF(G456&lt;&gt;"",1+MAX($B$5:B455),"")</f>
        <v>283</v>
      </c>
      <c r="D456" s="5" t="s">
        <v>375</v>
      </c>
      <c r="E456" s="8">
        <v>6</v>
      </c>
      <c r="F456" s="9">
        <v>0</v>
      </c>
      <c r="G456" s="8">
        <f t="shared" ref="G456:G473" si="86">E456*(1+F456)</f>
        <v>6</v>
      </c>
      <c r="H456" s="22" t="s">
        <v>22</v>
      </c>
      <c r="I456" s="18">
        <v>120</v>
      </c>
      <c r="J456" s="22">
        <f t="shared" ref="J456:J473" si="87">I456*G456</f>
        <v>720</v>
      </c>
    </row>
    <row r="457" spans="1:10" s="7" customFormat="1" ht="16.5" x14ac:dyDescent="0.3">
      <c r="A457"/>
      <c r="B457" s="22">
        <f>IF(G457&lt;&gt;"",1+MAX($B$5:B456),"")</f>
        <v>284</v>
      </c>
      <c r="D457" s="5" t="s">
        <v>376</v>
      </c>
      <c r="E457" s="8">
        <v>10</v>
      </c>
      <c r="F457" s="9">
        <v>0</v>
      </c>
      <c r="G457" s="8">
        <f t="shared" si="86"/>
        <v>10</v>
      </c>
      <c r="H457" s="22" t="s">
        <v>22</v>
      </c>
      <c r="I457" s="18">
        <v>430</v>
      </c>
      <c r="J457" s="22">
        <f t="shared" si="87"/>
        <v>4300</v>
      </c>
    </row>
    <row r="458" spans="1:10" s="7" customFormat="1" ht="16.5" x14ac:dyDescent="0.3">
      <c r="A458"/>
      <c r="B458" s="22">
        <f>IF(G458&lt;&gt;"",1+MAX($B$5:B457),"")</f>
        <v>285</v>
      </c>
      <c r="D458" s="5" t="s">
        <v>377</v>
      </c>
      <c r="E458" s="8">
        <v>4</v>
      </c>
      <c r="F458" s="9">
        <v>0</v>
      </c>
      <c r="G458" s="8">
        <f t="shared" si="86"/>
        <v>4</v>
      </c>
      <c r="H458" s="22" t="s">
        <v>22</v>
      </c>
      <c r="I458" s="18">
        <v>230</v>
      </c>
      <c r="J458" s="22">
        <f t="shared" si="87"/>
        <v>920</v>
      </c>
    </row>
    <row r="459" spans="1:10" s="7" customFormat="1" ht="16.5" x14ac:dyDescent="0.3">
      <c r="A459"/>
      <c r="B459" s="22">
        <f>IF(G459&lt;&gt;"",1+MAX($B$5:B458),"")</f>
        <v>286</v>
      </c>
      <c r="D459" s="5" t="s">
        <v>378</v>
      </c>
      <c r="E459" s="8">
        <v>1</v>
      </c>
      <c r="F459" s="9">
        <v>0</v>
      </c>
      <c r="G459" s="8">
        <f t="shared" si="86"/>
        <v>1</v>
      </c>
      <c r="H459" s="22" t="s">
        <v>22</v>
      </c>
      <c r="I459" s="18">
        <v>240</v>
      </c>
      <c r="J459" s="22">
        <f t="shared" si="87"/>
        <v>240</v>
      </c>
    </row>
    <row r="460" spans="1:10" s="7" customFormat="1" ht="16.5" x14ac:dyDescent="0.3">
      <c r="A460"/>
      <c r="B460" s="22">
        <f>IF(G460&lt;&gt;"",1+MAX($B$5:B459),"")</f>
        <v>287</v>
      </c>
      <c r="D460" s="5" t="s">
        <v>60</v>
      </c>
      <c r="E460" s="8">
        <v>163</v>
      </c>
      <c r="F460" s="9">
        <v>0</v>
      </c>
      <c r="G460" s="8">
        <f t="shared" si="86"/>
        <v>163</v>
      </c>
      <c r="H460" s="22" t="s">
        <v>22</v>
      </c>
      <c r="I460" s="18">
        <v>185</v>
      </c>
      <c r="J460" s="22">
        <f t="shared" si="87"/>
        <v>30155</v>
      </c>
    </row>
    <row r="461" spans="1:10" s="7" customFormat="1" ht="24" x14ac:dyDescent="0.3">
      <c r="A461"/>
      <c r="B461" s="22">
        <f>IF(G461&lt;&gt;"",1+MAX($B$5:B460),"")</f>
        <v>288</v>
      </c>
      <c r="D461" s="5" t="s">
        <v>379</v>
      </c>
      <c r="E461" s="8">
        <v>127</v>
      </c>
      <c r="F461" s="9">
        <v>0</v>
      </c>
      <c r="G461" s="8">
        <f t="shared" si="86"/>
        <v>127</v>
      </c>
      <c r="H461" s="22" t="s">
        <v>22</v>
      </c>
      <c r="I461" s="18">
        <v>190</v>
      </c>
      <c r="J461" s="22">
        <f t="shared" si="87"/>
        <v>24130</v>
      </c>
    </row>
    <row r="462" spans="1:10" s="7" customFormat="1" ht="24" x14ac:dyDescent="0.3">
      <c r="A462"/>
      <c r="B462" s="22">
        <f>IF(G462&lt;&gt;"",1+MAX($B$5:B461),"")</f>
        <v>289</v>
      </c>
      <c r="D462" s="5" t="s">
        <v>380</v>
      </c>
      <c r="E462" s="8">
        <v>4</v>
      </c>
      <c r="F462" s="9">
        <v>0</v>
      </c>
      <c r="G462" s="8">
        <f t="shared" si="86"/>
        <v>4</v>
      </c>
      <c r="H462" s="22" t="s">
        <v>22</v>
      </c>
      <c r="I462" s="18">
        <v>210</v>
      </c>
      <c r="J462" s="22">
        <f t="shared" si="87"/>
        <v>840</v>
      </c>
    </row>
    <row r="463" spans="1:10" s="7" customFormat="1" ht="16.5" x14ac:dyDescent="0.3">
      <c r="A463"/>
      <c r="B463" s="22">
        <f>IF(G463&lt;&gt;"",1+MAX($B$5:B462),"")</f>
        <v>290</v>
      </c>
      <c r="D463" s="5" t="s">
        <v>381</v>
      </c>
      <c r="E463" s="8">
        <v>21</v>
      </c>
      <c r="F463" s="9">
        <v>0</v>
      </c>
      <c r="G463" s="8">
        <f t="shared" si="86"/>
        <v>21</v>
      </c>
      <c r="H463" s="22" t="s">
        <v>22</v>
      </c>
      <c r="I463" s="18">
        <v>120</v>
      </c>
      <c r="J463" s="22">
        <f t="shared" si="87"/>
        <v>2520</v>
      </c>
    </row>
    <row r="464" spans="1:10" s="7" customFormat="1" ht="16.5" x14ac:dyDescent="0.3">
      <c r="A464"/>
      <c r="B464" s="22">
        <f>IF(G464&lt;&gt;"",1+MAX($B$5:B463),"")</f>
        <v>291</v>
      </c>
      <c r="D464" s="5" t="s">
        <v>382</v>
      </c>
      <c r="E464" s="8">
        <v>4</v>
      </c>
      <c r="F464" s="9">
        <v>0</v>
      </c>
      <c r="G464" s="8">
        <f t="shared" si="86"/>
        <v>4</v>
      </c>
      <c r="H464" s="22" t="s">
        <v>22</v>
      </c>
      <c r="I464" s="18">
        <v>150</v>
      </c>
      <c r="J464" s="22">
        <f t="shared" si="87"/>
        <v>600</v>
      </c>
    </row>
    <row r="465" spans="1:10" s="7" customFormat="1" ht="16.5" x14ac:dyDescent="0.3">
      <c r="A465"/>
      <c r="B465" s="22">
        <f>IF(G465&lt;&gt;"",1+MAX($B$5:B464),"")</f>
        <v>292</v>
      </c>
      <c r="D465" s="5" t="s">
        <v>383</v>
      </c>
      <c r="E465" s="8">
        <v>12</v>
      </c>
      <c r="F465" s="9">
        <v>0</v>
      </c>
      <c r="G465" s="8">
        <f t="shared" si="86"/>
        <v>12</v>
      </c>
      <c r="H465" s="22" t="s">
        <v>22</v>
      </c>
      <c r="I465" s="18">
        <v>320</v>
      </c>
      <c r="J465" s="22">
        <f t="shared" si="87"/>
        <v>3840</v>
      </c>
    </row>
    <row r="466" spans="1:10" s="7" customFormat="1" ht="16.5" x14ac:dyDescent="0.3">
      <c r="A466"/>
      <c r="B466" s="22">
        <f>IF(G466&lt;&gt;"",1+MAX($B$5:B465),"")</f>
        <v>293</v>
      </c>
      <c r="D466" s="5" t="s">
        <v>61</v>
      </c>
      <c r="E466" s="8">
        <v>175</v>
      </c>
      <c r="F466" s="9">
        <v>0</v>
      </c>
      <c r="G466" s="8">
        <f t="shared" si="86"/>
        <v>175</v>
      </c>
      <c r="H466" s="22" t="s">
        <v>22</v>
      </c>
      <c r="I466" s="18">
        <v>120</v>
      </c>
      <c r="J466" s="22">
        <f t="shared" si="87"/>
        <v>21000</v>
      </c>
    </row>
    <row r="467" spans="1:10" s="7" customFormat="1" ht="16.5" x14ac:dyDescent="0.3">
      <c r="A467"/>
      <c r="B467" s="22">
        <f>IF(G467&lt;&gt;"",1+MAX($B$5:B466),"")</f>
        <v>294</v>
      </c>
      <c r="D467" s="5" t="s">
        <v>384</v>
      </c>
      <c r="E467" s="8">
        <v>23</v>
      </c>
      <c r="F467" s="9">
        <v>0</v>
      </c>
      <c r="G467" s="8">
        <f t="shared" si="86"/>
        <v>23</v>
      </c>
      <c r="H467" s="22" t="s">
        <v>22</v>
      </c>
      <c r="I467" s="18">
        <v>145</v>
      </c>
      <c r="J467" s="22">
        <f t="shared" si="87"/>
        <v>3335</v>
      </c>
    </row>
    <row r="468" spans="1:10" s="7" customFormat="1" ht="16.5" x14ac:dyDescent="0.3">
      <c r="A468"/>
      <c r="B468" s="22">
        <f>IF(G468&lt;&gt;"",1+MAX($B$5:B467),"")</f>
        <v>295</v>
      </c>
      <c r="D468" s="5" t="s">
        <v>385</v>
      </c>
      <c r="E468" s="8">
        <v>38</v>
      </c>
      <c r="F468" s="9">
        <v>0</v>
      </c>
      <c r="G468" s="8">
        <f t="shared" si="86"/>
        <v>38</v>
      </c>
      <c r="H468" s="22" t="s">
        <v>22</v>
      </c>
      <c r="I468" s="18">
        <v>145</v>
      </c>
      <c r="J468" s="22">
        <f t="shared" si="87"/>
        <v>5510</v>
      </c>
    </row>
    <row r="469" spans="1:10" s="7" customFormat="1" ht="16.5" x14ac:dyDescent="0.3">
      <c r="A469"/>
      <c r="B469" s="22">
        <f>IF(G469&lt;&gt;"",1+MAX($B$5:B468),"")</f>
        <v>296</v>
      </c>
      <c r="D469" s="5" t="s">
        <v>386</v>
      </c>
      <c r="E469" s="8">
        <v>21</v>
      </c>
      <c r="F469" s="9">
        <v>0</v>
      </c>
      <c r="G469" s="8">
        <f t="shared" si="86"/>
        <v>21</v>
      </c>
      <c r="H469" s="22" t="s">
        <v>22</v>
      </c>
      <c r="I469" s="18">
        <v>85</v>
      </c>
      <c r="J469" s="22">
        <f t="shared" si="87"/>
        <v>1785</v>
      </c>
    </row>
    <row r="470" spans="1:10" s="7" customFormat="1" ht="24" x14ac:dyDescent="0.3">
      <c r="A470"/>
      <c r="B470" s="22">
        <f>IF(G470&lt;&gt;"",1+MAX($B$5:B469),"")</f>
        <v>297</v>
      </c>
      <c r="D470" s="5" t="s">
        <v>387</v>
      </c>
      <c r="E470" s="8">
        <v>20</v>
      </c>
      <c r="F470" s="9">
        <v>0</v>
      </c>
      <c r="G470" s="8">
        <f t="shared" si="86"/>
        <v>20</v>
      </c>
      <c r="H470" s="22" t="s">
        <v>22</v>
      </c>
      <c r="I470" s="18">
        <v>135</v>
      </c>
      <c r="J470" s="22">
        <f t="shared" si="87"/>
        <v>2700</v>
      </c>
    </row>
    <row r="471" spans="1:10" s="7" customFormat="1" ht="16.5" x14ac:dyDescent="0.3">
      <c r="A471"/>
      <c r="B471" s="22">
        <f>IF(G471&lt;&gt;"",1+MAX($B$5:B470),"")</f>
        <v>298</v>
      </c>
      <c r="D471" s="5" t="s">
        <v>388</v>
      </c>
      <c r="E471" s="8">
        <v>1</v>
      </c>
      <c r="F471" s="9">
        <v>0</v>
      </c>
      <c r="G471" s="8">
        <f t="shared" si="86"/>
        <v>1</v>
      </c>
      <c r="H471" s="22" t="s">
        <v>22</v>
      </c>
      <c r="I471" s="18">
        <v>450</v>
      </c>
      <c r="J471" s="22">
        <f t="shared" si="87"/>
        <v>450</v>
      </c>
    </row>
    <row r="472" spans="1:10" s="7" customFormat="1" ht="24" x14ac:dyDescent="0.3">
      <c r="A472"/>
      <c r="B472" s="22">
        <f>IF(G472&lt;&gt;"",1+MAX($B$5:B471),"")</f>
        <v>299</v>
      </c>
      <c r="D472" s="5" t="s">
        <v>389</v>
      </c>
      <c r="E472" s="8">
        <v>1</v>
      </c>
      <c r="F472" s="9">
        <v>0</v>
      </c>
      <c r="G472" s="8">
        <f t="shared" si="86"/>
        <v>1</v>
      </c>
      <c r="H472" s="22" t="s">
        <v>22</v>
      </c>
      <c r="I472" s="18">
        <v>950</v>
      </c>
      <c r="J472" s="22">
        <f t="shared" si="87"/>
        <v>950</v>
      </c>
    </row>
    <row r="473" spans="1:10" s="7" customFormat="1" ht="24" x14ac:dyDescent="0.3">
      <c r="A473"/>
      <c r="B473" s="22">
        <f>IF(G473&lt;&gt;"",1+MAX($B$5:B472),"")</f>
        <v>300</v>
      </c>
      <c r="D473" s="5" t="s">
        <v>390</v>
      </c>
      <c r="E473" s="8">
        <v>11</v>
      </c>
      <c r="F473" s="9">
        <v>0</v>
      </c>
      <c r="G473" s="8">
        <f t="shared" si="86"/>
        <v>11</v>
      </c>
      <c r="H473" s="22" t="s">
        <v>22</v>
      </c>
      <c r="I473" s="18">
        <v>155</v>
      </c>
      <c r="J473" s="22">
        <f t="shared" si="87"/>
        <v>1705</v>
      </c>
    </row>
    <row r="474" spans="1:10" s="7" customFormat="1" ht="16.5" x14ac:dyDescent="0.3">
      <c r="A474"/>
      <c r="B474" s="22" t="str">
        <f>IF(G474&lt;&gt;"",1+MAX($B$5:B473),"")</f>
        <v/>
      </c>
      <c r="D474" s="5" t="s">
        <v>32</v>
      </c>
      <c r="E474" s="8"/>
      <c r="F474" s="9"/>
      <c r="G474" s="8"/>
      <c r="H474" s="22"/>
      <c r="I474" s="18"/>
      <c r="J474" s="22"/>
    </row>
    <row r="475" spans="1:10" s="7" customFormat="1" ht="16.5" x14ac:dyDescent="0.3">
      <c r="A475"/>
      <c r="B475" s="22" t="str">
        <f>IF(G475&lt;&gt;"",1+MAX($B$5:B474),"")</f>
        <v/>
      </c>
      <c r="D475" s="17" t="s">
        <v>391</v>
      </c>
      <c r="E475" s="8"/>
      <c r="F475" s="9"/>
      <c r="G475" s="8"/>
      <c r="H475" s="22"/>
      <c r="I475" s="18"/>
      <c r="J475" s="22"/>
    </row>
    <row r="476" spans="1:10" s="7" customFormat="1" ht="24" x14ac:dyDescent="0.3">
      <c r="A476"/>
      <c r="B476" s="22">
        <f>IF(G476&lt;&gt;"",1+MAX($B$5:B475),"")</f>
        <v>301</v>
      </c>
      <c r="D476" s="5" t="s">
        <v>392</v>
      </c>
      <c r="E476" s="8">
        <v>1</v>
      </c>
      <c r="F476" s="9">
        <v>0</v>
      </c>
      <c r="G476" s="8">
        <f t="shared" ref="G476:G477" si="88">E476*(1+F476)</f>
        <v>1</v>
      </c>
      <c r="H476" s="22" t="s">
        <v>22</v>
      </c>
      <c r="I476" s="18">
        <v>1575</v>
      </c>
      <c r="J476" s="22">
        <f t="shared" ref="J476:J477" si="89">I476*G476</f>
        <v>1575</v>
      </c>
    </row>
    <row r="477" spans="1:10" s="7" customFormat="1" ht="24" x14ac:dyDescent="0.3">
      <c r="A477"/>
      <c r="B477" s="22">
        <f>IF(G477&lt;&gt;"",1+MAX($B$5:B476),"")</f>
        <v>302</v>
      </c>
      <c r="D477" s="5" t="s">
        <v>393</v>
      </c>
      <c r="E477" s="8">
        <v>10</v>
      </c>
      <c r="F477" s="9">
        <v>0</v>
      </c>
      <c r="G477" s="8">
        <f t="shared" si="88"/>
        <v>10</v>
      </c>
      <c r="H477" s="22" t="s">
        <v>22</v>
      </c>
      <c r="I477" s="18">
        <v>1480</v>
      </c>
      <c r="J477" s="22">
        <f t="shared" si="89"/>
        <v>14800</v>
      </c>
    </row>
    <row r="478" spans="1:10" s="7" customFormat="1" ht="16.5" x14ac:dyDescent="0.3">
      <c r="A478"/>
      <c r="B478" s="22" t="str">
        <f>IF(G478&lt;&gt;"",1+MAX($B$5:B477),"")</f>
        <v/>
      </c>
      <c r="D478" s="5" t="s">
        <v>32</v>
      </c>
      <c r="E478" s="8"/>
      <c r="F478" s="9"/>
      <c r="G478" s="8"/>
      <c r="H478" s="22"/>
      <c r="I478" s="18"/>
      <c r="J478" s="22"/>
    </row>
    <row r="479" spans="1:10" s="7" customFormat="1" ht="16.5" x14ac:dyDescent="0.3">
      <c r="A479"/>
      <c r="B479" s="22" t="str">
        <f>IF(G479&lt;&gt;"",1+MAX($B$5:B478),"")</f>
        <v/>
      </c>
      <c r="D479" s="17" t="s">
        <v>356</v>
      </c>
      <c r="E479" s="8"/>
      <c r="F479" s="9"/>
      <c r="G479" s="8"/>
      <c r="H479" s="22"/>
      <c r="I479" s="18"/>
      <c r="J479" s="22"/>
    </row>
    <row r="480" spans="1:10" s="7" customFormat="1" ht="24" x14ac:dyDescent="0.3">
      <c r="A480"/>
      <c r="B480" s="22">
        <f>IF(G480&lt;&gt;"",1+MAX($B$5:B479),"")</f>
        <v>303</v>
      </c>
      <c r="D480" s="5" t="s">
        <v>394</v>
      </c>
      <c r="E480" s="8">
        <v>1</v>
      </c>
      <c r="F480" s="9">
        <v>0</v>
      </c>
      <c r="G480" s="8">
        <f t="shared" ref="G480" si="90">E480*(1+F480)</f>
        <v>1</v>
      </c>
      <c r="H480" s="22" t="s">
        <v>12</v>
      </c>
      <c r="I480" s="18">
        <v>3500</v>
      </c>
      <c r="J480" s="22">
        <f t="shared" ref="J480" si="91">I480*G480</f>
        <v>3500</v>
      </c>
    </row>
    <row r="481" spans="1:79" s="7" customFormat="1" ht="16.5" x14ac:dyDescent="0.3">
      <c r="A481"/>
      <c r="B481" s="22" t="str">
        <f>IF(G481&lt;&gt;"",1+MAX($B$5:B480),"")</f>
        <v/>
      </c>
      <c r="D481" s="5"/>
      <c r="E481" s="8"/>
      <c r="F481" s="9"/>
      <c r="G481" s="8"/>
      <c r="H481" s="22"/>
      <c r="I481" s="18"/>
      <c r="J481" s="22"/>
    </row>
    <row r="482" spans="1:79" s="7" customFormat="1" ht="16.5" x14ac:dyDescent="0.3">
      <c r="A482"/>
      <c r="B482" s="20" t="str">
        <f>IF(G482&lt;&gt;"",1+MAX($B$5:B435),"")</f>
        <v/>
      </c>
      <c r="D482" s="5" t="s">
        <v>32</v>
      </c>
      <c r="E482" s="8"/>
      <c r="F482" s="9"/>
      <c r="G482" s="8"/>
      <c r="H482" s="6"/>
      <c r="I482" s="18"/>
      <c r="J482" s="6"/>
    </row>
    <row r="483" spans="1:79" ht="16.5" x14ac:dyDescent="0.3">
      <c r="B483" s="25"/>
      <c r="C483" s="25"/>
      <c r="D483" s="26" t="s">
        <v>20</v>
      </c>
      <c r="E483" s="25"/>
      <c r="F483" s="25"/>
      <c r="G483" s="25"/>
      <c r="H483" s="25"/>
      <c r="I483" s="25"/>
      <c r="J483" s="25"/>
      <c r="K483" s="27">
        <f>SUM(J435:J482)</f>
        <v>178545</v>
      </c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</row>
    <row r="484" spans="1:79" ht="16.5" x14ac:dyDescent="0.3">
      <c r="B484" s="25"/>
      <c r="C484" s="25"/>
      <c r="D484" s="26"/>
      <c r="E484" s="25"/>
      <c r="F484" s="25"/>
      <c r="G484" s="25"/>
      <c r="H484" s="25"/>
      <c r="I484" s="25"/>
      <c r="J484" s="25"/>
      <c r="K484" s="2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</row>
    <row r="485" spans="1:79" ht="16.5" x14ac:dyDescent="0.3">
      <c r="B485" s="21"/>
      <c r="C485" s="21"/>
      <c r="D485" s="23"/>
      <c r="E485" s="21"/>
      <c r="F485" s="21"/>
      <c r="G485" s="21"/>
      <c r="H485" s="21"/>
      <c r="I485" s="21"/>
      <c r="J485" s="21"/>
      <c r="K485" s="24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</row>
    <row r="486" spans="1:79" s="3" customFormat="1" ht="16.5" x14ac:dyDescent="0.3">
      <c r="A486" s="21"/>
      <c r="B486" s="26" t="s">
        <v>395</v>
      </c>
      <c r="C486" s="26"/>
      <c r="D486" s="26" t="s">
        <v>396</v>
      </c>
      <c r="E486" s="26"/>
      <c r="F486" s="26"/>
      <c r="G486" s="26"/>
      <c r="H486" s="26"/>
      <c r="I486" s="26"/>
      <c r="J486" s="26"/>
      <c r="K486" s="26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</row>
    <row r="487" spans="1:79" s="3" customFormat="1" ht="16.5" x14ac:dyDescent="0.3">
      <c r="A487" s="21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</row>
    <row r="488" spans="1:79" ht="16.5" x14ac:dyDescent="0.3">
      <c r="B488" s="22" t="str">
        <f>IF(G488&lt;&gt;"",1+MAX($B$5:B487),"")</f>
        <v/>
      </c>
      <c r="C488" s="21"/>
      <c r="D488" s="23"/>
      <c r="E488" s="21"/>
      <c r="F488" s="21"/>
      <c r="G488" s="21"/>
      <c r="H488" s="21"/>
      <c r="I488" s="21"/>
      <c r="J488" s="21"/>
      <c r="K488" s="24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</row>
    <row r="489" spans="1:79" s="7" customFormat="1" ht="16.5" x14ac:dyDescent="0.3">
      <c r="A489"/>
      <c r="B489" s="22" t="str">
        <f>IF(G489&lt;&gt;"",1+MAX($B$5:B488),"")</f>
        <v/>
      </c>
      <c r="D489" s="17" t="s">
        <v>397</v>
      </c>
      <c r="E489" s="8"/>
      <c r="F489" s="9"/>
      <c r="G489" s="8"/>
      <c r="H489" s="22"/>
      <c r="I489" s="18"/>
      <c r="J489" s="22"/>
    </row>
    <row r="490" spans="1:79" s="7" customFormat="1" ht="16.5" x14ac:dyDescent="0.3">
      <c r="A490"/>
      <c r="B490" s="22">
        <f>IF(G490&lt;&gt;"",1+MAX($B$5:B489),"")</f>
        <v>304</v>
      </c>
      <c r="D490" s="5" t="s">
        <v>398</v>
      </c>
      <c r="E490" s="8">
        <v>2</v>
      </c>
      <c r="F490" s="9">
        <v>0</v>
      </c>
      <c r="G490" s="8">
        <f t="shared" ref="G490:G502" si="92">E490*(1+F490)</f>
        <v>2</v>
      </c>
      <c r="H490" s="22" t="s">
        <v>22</v>
      </c>
      <c r="I490" s="18">
        <v>66</v>
      </c>
      <c r="J490" s="22">
        <f t="shared" ref="J490:J502" si="93">I490*G490</f>
        <v>132</v>
      </c>
    </row>
    <row r="491" spans="1:79" s="7" customFormat="1" ht="16.5" x14ac:dyDescent="0.3">
      <c r="A491"/>
      <c r="B491" s="22">
        <f>IF(G491&lt;&gt;"",1+MAX($B$5:B490),"")</f>
        <v>305</v>
      </c>
      <c r="D491" s="5" t="s">
        <v>399</v>
      </c>
      <c r="E491" s="8">
        <v>1</v>
      </c>
      <c r="F491" s="9">
        <v>0</v>
      </c>
      <c r="G491" s="8">
        <f t="shared" si="92"/>
        <v>1</v>
      </c>
      <c r="H491" s="22" t="s">
        <v>22</v>
      </c>
      <c r="I491" s="18">
        <v>125</v>
      </c>
      <c r="J491" s="22">
        <f t="shared" si="93"/>
        <v>125</v>
      </c>
    </row>
    <row r="492" spans="1:79" s="7" customFormat="1" ht="16.5" x14ac:dyDescent="0.3">
      <c r="A492"/>
      <c r="B492" s="22">
        <f>IF(G492&lt;&gt;"",1+MAX($B$5:B491),"")</f>
        <v>306</v>
      </c>
      <c r="D492" s="5" t="s">
        <v>400</v>
      </c>
      <c r="E492" s="8">
        <v>1</v>
      </c>
      <c r="F492" s="9">
        <v>0</v>
      </c>
      <c r="G492" s="8">
        <f t="shared" si="92"/>
        <v>1</v>
      </c>
      <c r="H492" s="22" t="s">
        <v>22</v>
      </c>
      <c r="I492" s="18">
        <v>1850</v>
      </c>
      <c r="J492" s="22">
        <f t="shared" si="93"/>
        <v>1850</v>
      </c>
    </row>
    <row r="493" spans="1:79" s="7" customFormat="1" ht="24" x14ac:dyDescent="0.3">
      <c r="A493"/>
      <c r="B493" s="22">
        <f>IF(G493&lt;&gt;"",1+MAX($B$5:B492),"")</f>
        <v>307</v>
      </c>
      <c r="D493" s="5" t="s">
        <v>401</v>
      </c>
      <c r="E493" s="8">
        <v>1</v>
      </c>
      <c r="F493" s="9">
        <v>0</v>
      </c>
      <c r="G493" s="8">
        <f t="shared" si="92"/>
        <v>1</v>
      </c>
      <c r="H493" s="22" t="s">
        <v>22</v>
      </c>
      <c r="I493" s="18">
        <v>220</v>
      </c>
      <c r="J493" s="22">
        <f t="shared" si="93"/>
        <v>220</v>
      </c>
    </row>
    <row r="494" spans="1:79" s="7" customFormat="1" ht="24" x14ac:dyDescent="0.3">
      <c r="A494"/>
      <c r="B494" s="22">
        <f>IF(G494&lt;&gt;"",1+MAX($B$5:B493),"")</f>
        <v>308</v>
      </c>
      <c r="D494" s="5" t="s">
        <v>402</v>
      </c>
      <c r="E494" s="8">
        <v>2</v>
      </c>
      <c r="F494" s="9">
        <v>0</v>
      </c>
      <c r="G494" s="8">
        <f t="shared" si="92"/>
        <v>2</v>
      </c>
      <c r="H494" s="22" t="s">
        <v>22</v>
      </c>
      <c r="I494" s="18">
        <v>185</v>
      </c>
      <c r="J494" s="22">
        <f t="shared" si="93"/>
        <v>370</v>
      </c>
    </row>
    <row r="495" spans="1:79" s="7" customFormat="1" ht="16.5" x14ac:dyDescent="0.3">
      <c r="A495"/>
      <c r="B495" s="22">
        <f>IF(G495&lt;&gt;"",1+MAX($B$5:B494),"")</f>
        <v>309</v>
      </c>
      <c r="D495" s="5" t="s">
        <v>403</v>
      </c>
      <c r="E495" s="8">
        <v>1</v>
      </c>
      <c r="F495" s="9">
        <v>0</v>
      </c>
      <c r="G495" s="8">
        <f t="shared" si="92"/>
        <v>1</v>
      </c>
      <c r="H495" s="22" t="s">
        <v>22</v>
      </c>
      <c r="I495" s="18">
        <v>75</v>
      </c>
      <c r="J495" s="22">
        <f t="shared" si="93"/>
        <v>75</v>
      </c>
    </row>
    <row r="496" spans="1:79" s="7" customFormat="1" ht="60" x14ac:dyDescent="0.3">
      <c r="A496"/>
      <c r="B496" s="22">
        <f>IF(G496&lt;&gt;"",1+MAX($B$5:B495),"")</f>
        <v>310</v>
      </c>
      <c r="D496" s="5" t="s">
        <v>404</v>
      </c>
      <c r="E496" s="8">
        <v>30</v>
      </c>
      <c r="F496" s="9">
        <v>0</v>
      </c>
      <c r="G496" s="8">
        <f t="shared" si="92"/>
        <v>30</v>
      </c>
      <c r="H496" s="22" t="s">
        <v>22</v>
      </c>
      <c r="I496" s="18">
        <v>110</v>
      </c>
      <c r="J496" s="22">
        <f t="shared" si="93"/>
        <v>3300</v>
      </c>
    </row>
    <row r="497" spans="1:79" s="7" customFormat="1" ht="16.5" x14ac:dyDescent="0.3">
      <c r="A497"/>
      <c r="B497" s="22">
        <f>IF(G497&lt;&gt;"",1+MAX($B$5:B496),"")</f>
        <v>311</v>
      </c>
      <c r="D497" s="5" t="s">
        <v>405</v>
      </c>
      <c r="E497" s="8">
        <v>16</v>
      </c>
      <c r="F497" s="9">
        <v>0</v>
      </c>
      <c r="G497" s="8">
        <f t="shared" si="92"/>
        <v>16</v>
      </c>
      <c r="H497" s="22" t="s">
        <v>22</v>
      </c>
      <c r="I497" s="18">
        <v>140</v>
      </c>
      <c r="J497" s="22">
        <f t="shared" si="93"/>
        <v>2240</v>
      </c>
    </row>
    <row r="498" spans="1:79" s="7" customFormat="1" ht="16.5" x14ac:dyDescent="0.3">
      <c r="A498"/>
      <c r="B498" s="22">
        <f>IF(G498&lt;&gt;"",1+MAX($B$5:B497),"")</f>
        <v>312</v>
      </c>
      <c r="D498" s="5" t="s">
        <v>406</v>
      </c>
      <c r="E498" s="8">
        <v>1</v>
      </c>
      <c r="F498" s="9">
        <v>0</v>
      </c>
      <c r="G498" s="8">
        <f t="shared" si="92"/>
        <v>1</v>
      </c>
      <c r="H498" s="22" t="s">
        <v>22</v>
      </c>
      <c r="I498" s="18">
        <v>225</v>
      </c>
      <c r="J498" s="22">
        <f t="shared" si="93"/>
        <v>225</v>
      </c>
    </row>
    <row r="499" spans="1:79" s="7" customFormat="1" ht="16.5" x14ac:dyDescent="0.3">
      <c r="A499"/>
      <c r="B499" s="22">
        <f>IF(G499&lt;&gt;"",1+MAX($B$5:B498),"")</f>
        <v>313</v>
      </c>
      <c r="D499" s="5" t="s">
        <v>407</v>
      </c>
      <c r="E499" s="8">
        <v>20</v>
      </c>
      <c r="F499" s="9">
        <v>0</v>
      </c>
      <c r="G499" s="8">
        <f t="shared" si="92"/>
        <v>20</v>
      </c>
      <c r="H499" s="22" t="s">
        <v>22</v>
      </c>
      <c r="I499" s="18">
        <v>180</v>
      </c>
      <c r="J499" s="22">
        <f t="shared" si="93"/>
        <v>3600</v>
      </c>
    </row>
    <row r="500" spans="1:79" s="7" customFormat="1" ht="16.5" x14ac:dyDescent="0.3">
      <c r="A500"/>
      <c r="B500" s="22">
        <f>IF(G500&lt;&gt;"",1+MAX($B$5:B499),"")</f>
        <v>314</v>
      </c>
      <c r="D500" s="5" t="s">
        <v>408</v>
      </c>
      <c r="E500" s="8">
        <v>1</v>
      </c>
      <c r="F500" s="9">
        <v>0</v>
      </c>
      <c r="G500" s="8">
        <f t="shared" si="92"/>
        <v>1</v>
      </c>
      <c r="H500" s="22" t="s">
        <v>22</v>
      </c>
      <c r="I500" s="18">
        <v>200</v>
      </c>
      <c r="J500" s="22">
        <f t="shared" si="93"/>
        <v>200</v>
      </c>
    </row>
    <row r="501" spans="1:79" s="7" customFormat="1" ht="24" x14ac:dyDescent="0.3">
      <c r="A501"/>
      <c r="B501" s="22">
        <f>IF(G501&lt;&gt;"",1+MAX($B$5:B500),"")</f>
        <v>315</v>
      </c>
      <c r="D501" s="5" t="s">
        <v>409</v>
      </c>
      <c r="E501" s="8">
        <v>2</v>
      </c>
      <c r="F501" s="9">
        <v>0</v>
      </c>
      <c r="G501" s="8">
        <f t="shared" si="92"/>
        <v>2</v>
      </c>
      <c r="H501" s="22" t="s">
        <v>22</v>
      </c>
      <c r="I501" s="18">
        <v>200</v>
      </c>
      <c r="J501" s="22">
        <f t="shared" si="93"/>
        <v>400</v>
      </c>
    </row>
    <row r="502" spans="1:79" s="7" customFormat="1" ht="24" x14ac:dyDescent="0.3">
      <c r="A502"/>
      <c r="B502" s="22">
        <f>IF(G502&lt;&gt;"",1+MAX($B$5:B501),"")</f>
        <v>316</v>
      </c>
      <c r="D502" s="5" t="s">
        <v>410</v>
      </c>
      <c r="E502" s="8">
        <v>5</v>
      </c>
      <c r="F502" s="9">
        <v>0</v>
      </c>
      <c r="G502" s="8">
        <f t="shared" si="92"/>
        <v>5</v>
      </c>
      <c r="H502" s="22" t="s">
        <v>22</v>
      </c>
      <c r="I502" s="18">
        <v>250</v>
      </c>
      <c r="J502" s="22">
        <f t="shared" si="93"/>
        <v>1250</v>
      </c>
    </row>
    <row r="503" spans="1:79" s="7" customFormat="1" ht="16.5" x14ac:dyDescent="0.3">
      <c r="A503"/>
      <c r="B503" s="22" t="str">
        <f>IF(G503&lt;&gt;"",1+MAX($B$5:B502),"")</f>
        <v/>
      </c>
      <c r="D503" s="5" t="s">
        <v>32</v>
      </c>
      <c r="E503" s="8"/>
      <c r="F503" s="9"/>
      <c r="G503" s="8"/>
      <c r="H503" s="22"/>
      <c r="I503" s="18"/>
      <c r="J503" s="22"/>
    </row>
    <row r="504" spans="1:79" s="7" customFormat="1" ht="16.5" x14ac:dyDescent="0.3">
      <c r="A504"/>
      <c r="B504" s="22" t="str">
        <f>IF(G504&lt;&gt;"",1+MAX($B$5:B503),"")</f>
        <v/>
      </c>
      <c r="D504" s="17" t="s">
        <v>356</v>
      </c>
      <c r="E504" s="8"/>
      <c r="F504" s="9"/>
      <c r="G504" s="8"/>
      <c r="H504" s="22"/>
      <c r="I504" s="18"/>
      <c r="J504" s="22"/>
    </row>
    <row r="505" spans="1:79" s="7" customFormat="1" ht="24" x14ac:dyDescent="0.3">
      <c r="A505"/>
      <c r="B505" s="22">
        <f>IF(G505&lt;&gt;"",1+MAX($B$5:B504),"")</f>
        <v>317</v>
      </c>
      <c r="D505" s="5" t="s">
        <v>411</v>
      </c>
      <c r="E505" s="8">
        <v>1</v>
      </c>
      <c r="F505" s="9">
        <v>0</v>
      </c>
      <c r="G505" s="8">
        <f t="shared" ref="G505" si="94">E505*(1+F505)</f>
        <v>1</v>
      </c>
      <c r="H505" s="22" t="s">
        <v>12</v>
      </c>
      <c r="I505" s="18">
        <v>2500</v>
      </c>
      <c r="J505" s="22">
        <f t="shared" ref="J505" si="95">I505*G505</f>
        <v>2500</v>
      </c>
    </row>
    <row r="506" spans="1:79" s="7" customFormat="1" ht="16.5" x14ac:dyDescent="0.3">
      <c r="A506"/>
      <c r="B506" s="22" t="str">
        <f>IF(G506&lt;&gt;"",1+MAX($B$5:B505),"")</f>
        <v/>
      </c>
      <c r="D506" s="5"/>
      <c r="E506" s="8"/>
      <c r="F506" s="9"/>
      <c r="G506" s="8"/>
      <c r="H506" s="22"/>
      <c r="I506" s="18"/>
      <c r="J506" s="22"/>
    </row>
    <row r="507" spans="1:79" ht="16.5" x14ac:dyDescent="0.3">
      <c r="B507" s="25"/>
      <c r="C507" s="25"/>
      <c r="D507" s="26" t="s">
        <v>20</v>
      </c>
      <c r="E507" s="25"/>
      <c r="F507" s="25"/>
      <c r="G507" s="25"/>
      <c r="H507" s="25"/>
      <c r="I507" s="25"/>
      <c r="J507" s="25"/>
      <c r="K507" s="27">
        <f>SUM(J488:J506)</f>
        <v>16487</v>
      </c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</row>
    <row r="508" spans="1:79" ht="16.5" x14ac:dyDescent="0.3">
      <c r="B508" s="25"/>
      <c r="C508" s="25"/>
      <c r="D508" s="26"/>
      <c r="E508" s="25"/>
      <c r="F508" s="25"/>
      <c r="G508" s="25"/>
      <c r="H508" s="25"/>
      <c r="I508" s="25"/>
      <c r="J508" s="25"/>
      <c r="K508" s="2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</row>
    <row r="509" spans="1:79" s="7" customFormat="1" ht="16.5" x14ac:dyDescent="0.3">
      <c r="A509"/>
      <c r="B509" s="22"/>
      <c r="D509" s="5"/>
      <c r="E509" s="8"/>
      <c r="F509" s="9"/>
      <c r="G509" s="8"/>
      <c r="H509" s="22"/>
      <c r="I509" s="18"/>
      <c r="J509" s="22"/>
    </row>
    <row r="510" spans="1:79" s="3" customFormat="1" ht="16.5" x14ac:dyDescent="0.3">
      <c r="A510" s="21"/>
      <c r="B510" s="26" t="s">
        <v>412</v>
      </c>
      <c r="C510" s="26"/>
      <c r="D510" s="26" t="s">
        <v>413</v>
      </c>
      <c r="E510" s="26"/>
      <c r="F510" s="26"/>
      <c r="G510" s="26"/>
      <c r="H510" s="26"/>
      <c r="I510" s="26"/>
      <c r="J510" s="26"/>
      <c r="K510" s="26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</row>
    <row r="511" spans="1:79" s="3" customFormat="1" ht="16.5" x14ac:dyDescent="0.3">
      <c r="A511" s="21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</row>
    <row r="512" spans="1:79" s="7" customFormat="1" ht="16.5" x14ac:dyDescent="0.3">
      <c r="A512"/>
      <c r="B512" s="22" t="str">
        <f>IF(G512&lt;&gt;"",1+MAX($B$5:B511),"")</f>
        <v/>
      </c>
      <c r="D512" s="5"/>
      <c r="E512" s="8"/>
      <c r="F512" s="9"/>
      <c r="G512" s="8"/>
      <c r="H512" s="22"/>
      <c r="I512" s="18"/>
      <c r="J512" s="22"/>
    </row>
    <row r="513" spans="1:79" s="7" customFormat="1" ht="16.5" x14ac:dyDescent="0.3">
      <c r="A513"/>
      <c r="B513" s="22" t="str">
        <f>IF(G513&lt;&gt;"",1+MAX($B$5:B512),"")</f>
        <v/>
      </c>
      <c r="D513" s="17" t="s">
        <v>414</v>
      </c>
      <c r="E513" s="8"/>
      <c r="F513" s="9"/>
      <c r="G513" s="8"/>
      <c r="H513" s="22"/>
      <c r="I513" s="18"/>
      <c r="J513" s="22"/>
    </row>
    <row r="514" spans="1:79" s="7" customFormat="1" ht="24" x14ac:dyDescent="0.3">
      <c r="A514"/>
      <c r="B514" s="22">
        <f>IF(G514&lt;&gt;"",1+MAX($B$5:B513),"")</f>
        <v>318</v>
      </c>
      <c r="D514" s="5" t="s">
        <v>415</v>
      </c>
      <c r="E514" s="8">
        <v>243</v>
      </c>
      <c r="F514" s="9">
        <v>0</v>
      </c>
      <c r="G514" s="8">
        <f t="shared" ref="G514" si="96">E514*(1+F514)</f>
        <v>243</v>
      </c>
      <c r="H514" s="22" t="s">
        <v>47</v>
      </c>
      <c r="I514" s="18">
        <v>7.9</v>
      </c>
      <c r="J514" s="22">
        <f t="shared" ref="J514" si="97">I514*G514</f>
        <v>1919.7</v>
      </c>
    </row>
    <row r="515" spans="1:79" s="7" customFormat="1" ht="16.5" x14ac:dyDescent="0.3">
      <c r="A515"/>
      <c r="B515" s="22" t="str">
        <f>IF(G515&lt;&gt;"",1+MAX($B$5:B514),"")</f>
        <v/>
      </c>
      <c r="D515" s="5"/>
      <c r="E515" s="8"/>
      <c r="F515" s="9"/>
      <c r="G515" s="8"/>
      <c r="H515" s="22"/>
      <c r="I515" s="18"/>
      <c r="J515" s="22"/>
    </row>
    <row r="516" spans="1:79" ht="16.5" x14ac:dyDescent="0.3">
      <c r="B516" s="25"/>
      <c r="C516" s="25"/>
      <c r="D516" s="26" t="s">
        <v>20</v>
      </c>
      <c r="E516" s="25"/>
      <c r="F516" s="25"/>
      <c r="G516" s="25"/>
      <c r="H516" s="25"/>
      <c r="I516" s="25"/>
      <c r="J516" s="25"/>
      <c r="K516" s="27">
        <f>SUM(J512:J515)</f>
        <v>1919.7</v>
      </c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</row>
    <row r="517" spans="1:79" ht="16.5" x14ac:dyDescent="0.3">
      <c r="B517" s="25"/>
      <c r="C517" s="25"/>
      <c r="D517" s="26"/>
      <c r="E517" s="25"/>
      <c r="F517" s="25"/>
      <c r="G517" s="25"/>
      <c r="H517" s="25"/>
      <c r="I517" s="25"/>
      <c r="J517" s="25"/>
      <c r="K517" s="2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</row>
    <row r="518" spans="1:79" s="7" customFormat="1" ht="16.5" x14ac:dyDescent="0.3">
      <c r="A518"/>
      <c r="B518" s="22"/>
      <c r="D518" s="5"/>
      <c r="E518" s="8"/>
      <c r="F518" s="9"/>
      <c r="G518" s="8"/>
      <c r="H518" s="22"/>
      <c r="I518" s="18"/>
      <c r="J518" s="22"/>
    </row>
    <row r="519" spans="1:79" s="3" customFormat="1" ht="16.5" x14ac:dyDescent="0.3">
      <c r="A519" s="21"/>
      <c r="B519" s="26" t="s">
        <v>416</v>
      </c>
      <c r="C519" s="26"/>
      <c r="D519" s="26" t="s">
        <v>417</v>
      </c>
      <c r="E519" s="26"/>
      <c r="F519" s="26"/>
      <c r="G519" s="26"/>
      <c r="H519" s="26"/>
      <c r="I519" s="26"/>
      <c r="J519" s="26"/>
      <c r="K519" s="26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</row>
    <row r="520" spans="1:79" s="3" customFormat="1" ht="16.5" x14ac:dyDescent="0.3">
      <c r="A520" s="21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</row>
    <row r="521" spans="1:79" s="7" customFormat="1" ht="16.5" x14ac:dyDescent="0.3">
      <c r="A521"/>
      <c r="B521" s="22" t="str">
        <f>IF(G521&lt;&gt;"",1+MAX($B$5:B520),"")</f>
        <v/>
      </c>
      <c r="D521" s="5"/>
      <c r="E521" s="8"/>
      <c r="F521" s="9"/>
      <c r="G521" s="8"/>
      <c r="H521" s="22"/>
      <c r="I521" s="18"/>
      <c r="J521" s="22"/>
    </row>
    <row r="522" spans="1:79" s="7" customFormat="1" ht="16.5" x14ac:dyDescent="0.3">
      <c r="A522"/>
      <c r="B522" s="22" t="str">
        <f>IF(G522&lt;&gt;"",1+MAX($B$5:B521),"")</f>
        <v/>
      </c>
      <c r="D522" s="17" t="s">
        <v>418</v>
      </c>
      <c r="E522" s="8"/>
      <c r="F522" s="9"/>
      <c r="G522" s="8"/>
      <c r="H522" s="22"/>
      <c r="I522" s="18"/>
      <c r="J522" s="22"/>
    </row>
    <row r="523" spans="1:79" s="7" customFormat="1" ht="16.5" x14ac:dyDescent="0.3">
      <c r="A523"/>
      <c r="B523" s="22">
        <f>IF(G523&lt;&gt;"",1+MAX($B$5:B522),"")</f>
        <v>319</v>
      </c>
      <c r="D523" s="5" t="s">
        <v>419</v>
      </c>
      <c r="E523" s="8">
        <v>196</v>
      </c>
      <c r="F523" s="9">
        <v>0.1</v>
      </c>
      <c r="G523" s="8">
        <f t="shared" ref="G523:G524" si="98">E523*(1+F523)</f>
        <v>215.60000000000002</v>
      </c>
      <c r="H523" s="22" t="s">
        <v>21</v>
      </c>
      <c r="I523" s="18">
        <v>26.5</v>
      </c>
      <c r="J523" s="22">
        <f t="shared" ref="J523:J524" si="99">I523*G523</f>
        <v>5713.4000000000005</v>
      </c>
    </row>
    <row r="524" spans="1:79" s="7" customFormat="1" ht="16.5" x14ac:dyDescent="0.3">
      <c r="A524"/>
      <c r="B524" s="22">
        <f>IF(G524&lt;&gt;"",1+MAX($B$5:B523),"")</f>
        <v>320</v>
      </c>
      <c r="D524" s="5" t="s">
        <v>420</v>
      </c>
      <c r="E524" s="8">
        <v>79</v>
      </c>
      <c r="F524" s="9">
        <v>0.1</v>
      </c>
      <c r="G524" s="8">
        <f t="shared" si="98"/>
        <v>86.9</v>
      </c>
      <c r="H524" s="22" t="s">
        <v>21</v>
      </c>
      <c r="I524" s="18">
        <v>37.200000000000003</v>
      </c>
      <c r="J524" s="22">
        <f t="shared" si="99"/>
        <v>3232.6800000000003</v>
      </c>
    </row>
    <row r="525" spans="1:79" s="7" customFormat="1" ht="16.5" x14ac:dyDescent="0.3">
      <c r="A525"/>
      <c r="B525" s="22" t="str">
        <f>IF(G525&lt;&gt;"",1+MAX($B$5:B524),"")</f>
        <v/>
      </c>
      <c r="D525" s="5" t="s">
        <v>32</v>
      </c>
      <c r="E525" s="8"/>
      <c r="F525" s="9"/>
      <c r="G525" s="8"/>
      <c r="H525" s="22"/>
      <c r="I525" s="18"/>
      <c r="J525" s="22"/>
    </row>
    <row r="526" spans="1:79" s="7" customFormat="1" ht="16.5" x14ac:dyDescent="0.3">
      <c r="A526"/>
      <c r="B526" s="22" t="str">
        <f>IF(G526&lt;&gt;"",1+MAX($B$5:B525),"")</f>
        <v/>
      </c>
      <c r="D526" s="17" t="s">
        <v>421</v>
      </c>
      <c r="E526" s="8"/>
      <c r="F526" s="9"/>
      <c r="G526" s="8"/>
      <c r="H526" s="22"/>
      <c r="I526" s="18"/>
      <c r="J526" s="22"/>
    </row>
    <row r="527" spans="1:79" s="7" customFormat="1" ht="16.5" x14ac:dyDescent="0.3">
      <c r="A527"/>
      <c r="B527" s="22">
        <f>IF(G527&lt;&gt;"",1+MAX($B$5:B526),"")</f>
        <v>321</v>
      </c>
      <c r="D527" s="5" t="s">
        <v>422</v>
      </c>
      <c r="E527" s="8">
        <v>210</v>
      </c>
      <c r="F527" s="9">
        <v>0.1</v>
      </c>
      <c r="G527" s="8">
        <f t="shared" ref="G527:G529" si="100">E527*(1+F527)</f>
        <v>231.00000000000003</v>
      </c>
      <c r="H527" s="22" t="s">
        <v>21</v>
      </c>
      <c r="I527" s="18">
        <v>25</v>
      </c>
      <c r="J527" s="22">
        <f t="shared" ref="J527:J529" si="101">I527*G527</f>
        <v>5775.0000000000009</v>
      </c>
    </row>
    <row r="528" spans="1:79" s="7" customFormat="1" ht="16.5" x14ac:dyDescent="0.3">
      <c r="A528"/>
      <c r="B528" s="22">
        <f>IF(G528&lt;&gt;"",1+MAX($B$5:B527),"")</f>
        <v>322</v>
      </c>
      <c r="D528" s="5" t="s">
        <v>423</v>
      </c>
      <c r="E528" s="8">
        <v>764</v>
      </c>
      <c r="F528" s="9">
        <v>0.1</v>
      </c>
      <c r="G528" s="8">
        <f t="shared" si="100"/>
        <v>840.40000000000009</v>
      </c>
      <c r="H528" s="22" t="s">
        <v>46</v>
      </c>
      <c r="I528" s="18">
        <v>15.4</v>
      </c>
      <c r="J528" s="22">
        <f t="shared" si="101"/>
        <v>12942.160000000002</v>
      </c>
    </row>
    <row r="529" spans="1:79" s="7" customFormat="1" ht="16.5" x14ac:dyDescent="0.3">
      <c r="A529"/>
      <c r="B529" s="22">
        <f>IF(G529&lt;&gt;"",1+MAX($B$5:B528),"")</f>
        <v>323</v>
      </c>
      <c r="D529" s="5" t="s">
        <v>424</v>
      </c>
      <c r="E529" s="8">
        <v>1239</v>
      </c>
      <c r="F529" s="9">
        <v>0.1</v>
      </c>
      <c r="G529" s="8">
        <f t="shared" si="100"/>
        <v>1362.9</v>
      </c>
      <c r="H529" s="22" t="s">
        <v>46</v>
      </c>
      <c r="I529" s="18">
        <v>8.76</v>
      </c>
      <c r="J529" s="22">
        <f t="shared" si="101"/>
        <v>11939.004000000001</v>
      </c>
    </row>
    <row r="530" spans="1:79" s="7" customFormat="1" ht="16.5" x14ac:dyDescent="0.3">
      <c r="A530"/>
      <c r="B530" s="22" t="str">
        <f>IF(G530&lt;&gt;"",1+MAX($B$5:B529),"")</f>
        <v/>
      </c>
      <c r="D530" s="5" t="s">
        <v>32</v>
      </c>
      <c r="E530" s="8"/>
      <c r="F530" s="9"/>
      <c r="G530" s="8"/>
      <c r="H530" s="22"/>
      <c r="I530" s="18"/>
      <c r="J530" s="22"/>
    </row>
    <row r="531" spans="1:79" s="7" customFormat="1" ht="16.5" x14ac:dyDescent="0.3">
      <c r="A531"/>
      <c r="B531" s="22" t="str">
        <f>IF(G531&lt;&gt;"",1+MAX($B$5:B530),"")</f>
        <v/>
      </c>
      <c r="D531" s="17" t="s">
        <v>425</v>
      </c>
      <c r="E531" s="8"/>
      <c r="F531" s="9"/>
      <c r="G531" s="8"/>
      <c r="H531" s="22"/>
      <c r="I531" s="18"/>
      <c r="J531" s="22"/>
    </row>
    <row r="532" spans="1:79" s="7" customFormat="1" ht="16.5" x14ac:dyDescent="0.3">
      <c r="A532"/>
      <c r="B532" s="22">
        <f>IF(G532&lt;&gt;"",1+MAX($B$5:B531),"")</f>
        <v>324</v>
      </c>
      <c r="D532" s="5" t="s">
        <v>426</v>
      </c>
      <c r="E532" s="8">
        <v>2453</v>
      </c>
      <c r="F532" s="9">
        <v>0.1</v>
      </c>
      <c r="G532" s="8">
        <f t="shared" ref="G532:G542" si="102">E532*(1+F532)</f>
        <v>2698.3</v>
      </c>
      <c r="H532" s="22" t="s">
        <v>46</v>
      </c>
      <c r="I532" s="18">
        <v>0.94</v>
      </c>
      <c r="J532" s="22">
        <f t="shared" ref="J532:J542" si="103">I532*G532</f>
        <v>2536.402</v>
      </c>
    </row>
    <row r="533" spans="1:79" s="7" customFormat="1" ht="16.5" x14ac:dyDescent="0.3">
      <c r="A533"/>
      <c r="B533" s="22">
        <f>IF(G533&lt;&gt;"",1+MAX($B$5:B532),"")</f>
        <v>325</v>
      </c>
      <c r="D533" s="5" t="s">
        <v>427</v>
      </c>
      <c r="E533" s="8">
        <v>1</v>
      </c>
      <c r="F533" s="9">
        <v>0</v>
      </c>
      <c r="G533" s="8">
        <f t="shared" si="102"/>
        <v>1</v>
      </c>
      <c r="H533" s="22" t="s">
        <v>22</v>
      </c>
      <c r="I533" s="18">
        <v>230</v>
      </c>
      <c r="J533" s="22">
        <f t="shared" si="103"/>
        <v>230</v>
      </c>
    </row>
    <row r="534" spans="1:79" s="7" customFormat="1" ht="16.5" x14ac:dyDescent="0.3">
      <c r="A534"/>
      <c r="B534" s="22">
        <f>IF(G534&lt;&gt;"",1+MAX($B$5:B533),"")</f>
        <v>326</v>
      </c>
      <c r="D534" s="5" t="s">
        <v>428</v>
      </c>
      <c r="E534" s="8">
        <v>1</v>
      </c>
      <c r="F534" s="9">
        <v>0</v>
      </c>
      <c r="G534" s="8">
        <f t="shared" si="102"/>
        <v>1</v>
      </c>
      <c r="H534" s="22" t="s">
        <v>22</v>
      </c>
      <c r="I534" s="18">
        <v>190</v>
      </c>
      <c r="J534" s="22">
        <f t="shared" si="103"/>
        <v>190</v>
      </c>
    </row>
    <row r="535" spans="1:79" s="7" customFormat="1" ht="16.5" x14ac:dyDescent="0.3">
      <c r="A535"/>
      <c r="B535" s="22">
        <f>IF(G535&lt;&gt;"",1+MAX($B$5:B534),"")</f>
        <v>327</v>
      </c>
      <c r="D535" s="5" t="s">
        <v>429</v>
      </c>
      <c r="E535" s="8">
        <v>1</v>
      </c>
      <c r="F535" s="9">
        <v>0</v>
      </c>
      <c r="G535" s="8">
        <f t="shared" si="102"/>
        <v>1</v>
      </c>
      <c r="H535" s="22" t="s">
        <v>22</v>
      </c>
      <c r="I535" s="18">
        <v>200</v>
      </c>
      <c r="J535" s="22">
        <f t="shared" si="103"/>
        <v>200</v>
      </c>
    </row>
    <row r="536" spans="1:79" s="7" customFormat="1" ht="16.5" x14ac:dyDescent="0.3">
      <c r="A536"/>
      <c r="B536" s="22">
        <f>IF(G536&lt;&gt;"",1+MAX($B$5:B535),"")</f>
        <v>328</v>
      </c>
      <c r="D536" s="5" t="s">
        <v>430</v>
      </c>
      <c r="E536" s="8">
        <v>1</v>
      </c>
      <c r="F536" s="9">
        <v>0</v>
      </c>
      <c r="G536" s="8">
        <f t="shared" si="102"/>
        <v>1</v>
      </c>
      <c r="H536" s="22" t="s">
        <v>22</v>
      </c>
      <c r="I536" s="18">
        <v>190</v>
      </c>
      <c r="J536" s="22">
        <f t="shared" si="103"/>
        <v>190</v>
      </c>
    </row>
    <row r="537" spans="1:79" s="7" customFormat="1" ht="16.5" x14ac:dyDescent="0.3">
      <c r="A537"/>
      <c r="B537" s="22">
        <f>IF(G537&lt;&gt;"",1+MAX($B$5:B536),"")</f>
        <v>329</v>
      </c>
      <c r="D537" s="5" t="s">
        <v>431</v>
      </c>
      <c r="E537" s="8">
        <v>1</v>
      </c>
      <c r="F537" s="9">
        <v>0</v>
      </c>
      <c r="G537" s="8">
        <f t="shared" si="102"/>
        <v>1</v>
      </c>
      <c r="H537" s="22" t="s">
        <v>22</v>
      </c>
      <c r="I537" s="18">
        <v>200</v>
      </c>
      <c r="J537" s="22">
        <f t="shared" si="103"/>
        <v>200</v>
      </c>
    </row>
    <row r="538" spans="1:79" s="7" customFormat="1" ht="16.5" x14ac:dyDescent="0.3">
      <c r="A538"/>
      <c r="B538" s="22">
        <f>IF(G538&lt;&gt;"",1+MAX($B$5:B537),"")</f>
        <v>330</v>
      </c>
      <c r="D538" s="5" t="s">
        <v>432</v>
      </c>
      <c r="E538" s="8">
        <v>1</v>
      </c>
      <c r="F538" s="9">
        <v>0</v>
      </c>
      <c r="G538" s="8">
        <f t="shared" si="102"/>
        <v>1</v>
      </c>
      <c r="H538" s="22" t="s">
        <v>22</v>
      </c>
      <c r="I538" s="18">
        <v>360</v>
      </c>
      <c r="J538" s="22">
        <f t="shared" si="103"/>
        <v>360</v>
      </c>
    </row>
    <row r="539" spans="1:79" s="7" customFormat="1" ht="16.5" x14ac:dyDescent="0.3">
      <c r="A539"/>
      <c r="B539" s="22">
        <f>IF(G539&lt;&gt;"",1+MAX($B$5:B538),"")</f>
        <v>331</v>
      </c>
      <c r="D539" s="5" t="s">
        <v>433</v>
      </c>
      <c r="E539" s="8">
        <v>1</v>
      </c>
      <c r="F539" s="9">
        <v>0</v>
      </c>
      <c r="G539" s="8">
        <f t="shared" si="102"/>
        <v>1</v>
      </c>
      <c r="H539" s="22" t="s">
        <v>22</v>
      </c>
      <c r="I539" s="18">
        <v>270</v>
      </c>
      <c r="J539" s="22">
        <f t="shared" si="103"/>
        <v>270</v>
      </c>
    </row>
    <row r="540" spans="1:79" s="7" customFormat="1" ht="16.5" x14ac:dyDescent="0.3">
      <c r="A540"/>
      <c r="B540" s="22">
        <f>IF(G540&lt;&gt;"",1+MAX($B$5:B539),"")</f>
        <v>332</v>
      </c>
      <c r="D540" s="5" t="s">
        <v>434</v>
      </c>
      <c r="E540" s="8">
        <v>1</v>
      </c>
      <c r="F540" s="9">
        <v>0</v>
      </c>
      <c r="G540" s="8">
        <f t="shared" si="102"/>
        <v>1</v>
      </c>
      <c r="H540" s="22" t="s">
        <v>22</v>
      </c>
      <c r="I540" s="18">
        <v>230</v>
      </c>
      <c r="J540" s="22">
        <f t="shared" si="103"/>
        <v>230</v>
      </c>
    </row>
    <row r="541" spans="1:79" s="7" customFormat="1" ht="16.5" x14ac:dyDescent="0.3">
      <c r="A541"/>
      <c r="B541" s="22">
        <f>IF(G541&lt;&gt;"",1+MAX($B$5:B540),"")</f>
        <v>333</v>
      </c>
      <c r="D541" s="5" t="s">
        <v>435</v>
      </c>
      <c r="E541" s="8">
        <v>1</v>
      </c>
      <c r="F541" s="9">
        <v>0</v>
      </c>
      <c r="G541" s="8">
        <f t="shared" si="102"/>
        <v>1</v>
      </c>
      <c r="H541" s="22" t="s">
        <v>22</v>
      </c>
      <c r="I541" s="18">
        <v>230</v>
      </c>
      <c r="J541" s="22">
        <f t="shared" si="103"/>
        <v>230</v>
      </c>
    </row>
    <row r="542" spans="1:79" s="7" customFormat="1" ht="16.5" x14ac:dyDescent="0.3">
      <c r="A542"/>
      <c r="B542" s="22">
        <f>IF(G542&lt;&gt;"",1+MAX($B$5:B541),"")</f>
        <v>334</v>
      </c>
      <c r="D542" s="5" t="s">
        <v>436</v>
      </c>
      <c r="E542" s="8">
        <v>1</v>
      </c>
      <c r="F542" s="9">
        <v>0</v>
      </c>
      <c r="G542" s="8">
        <f t="shared" si="102"/>
        <v>1</v>
      </c>
      <c r="H542" s="22" t="s">
        <v>22</v>
      </c>
      <c r="I542" s="18">
        <v>280</v>
      </c>
      <c r="J542" s="22">
        <f t="shared" si="103"/>
        <v>280</v>
      </c>
    </row>
    <row r="543" spans="1:79" s="7" customFormat="1" ht="16.5" x14ac:dyDescent="0.3">
      <c r="A543"/>
      <c r="B543" s="22" t="str">
        <f>IF(G543&lt;&gt;"",1+MAX($B$5:B542),"")</f>
        <v/>
      </c>
      <c r="D543" s="5"/>
      <c r="E543" s="8"/>
      <c r="F543" s="9"/>
      <c r="G543" s="8"/>
      <c r="H543" s="22"/>
      <c r="I543" s="18"/>
      <c r="J543" s="22"/>
    </row>
    <row r="544" spans="1:79" ht="16.5" x14ac:dyDescent="0.3">
      <c r="B544" s="25"/>
      <c r="C544" s="25"/>
      <c r="D544" s="26" t="s">
        <v>20</v>
      </c>
      <c r="E544" s="25"/>
      <c r="F544" s="25"/>
      <c r="G544" s="25"/>
      <c r="H544" s="25"/>
      <c r="I544" s="25"/>
      <c r="J544" s="25"/>
      <c r="K544" s="27">
        <f>SUM(J521:J543)</f>
        <v>44518.646000000008</v>
      </c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</row>
    <row r="545" spans="1:79" ht="16.5" x14ac:dyDescent="0.3">
      <c r="B545" s="25"/>
      <c r="C545" s="25"/>
      <c r="D545" s="26"/>
      <c r="E545" s="25"/>
      <c r="F545" s="25"/>
      <c r="G545" s="25"/>
      <c r="H545" s="25"/>
      <c r="I545" s="25"/>
      <c r="J545" s="25"/>
      <c r="K545" s="2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</row>
    <row r="546" spans="1:79" s="7" customFormat="1" ht="17.25" customHeight="1" x14ac:dyDescent="0.3">
      <c r="A546"/>
      <c r="B546" s="22"/>
      <c r="D546" s="5"/>
      <c r="E546" s="8"/>
      <c r="F546" s="9"/>
      <c r="G546" s="8"/>
      <c r="H546" s="22"/>
      <c r="I546" s="18"/>
      <c r="J546" s="22"/>
    </row>
    <row r="547" spans="1:79" s="3" customFormat="1" ht="16.5" x14ac:dyDescent="0.3">
      <c r="A547" s="21"/>
      <c r="B547" s="26" t="s">
        <v>437</v>
      </c>
      <c r="C547" s="26"/>
      <c r="D547" s="26" t="s">
        <v>438</v>
      </c>
      <c r="E547" s="26"/>
      <c r="F547" s="26"/>
      <c r="G547" s="26"/>
      <c r="H547" s="26"/>
      <c r="I547" s="26"/>
      <c r="J547" s="26"/>
      <c r="K547" s="26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</row>
    <row r="548" spans="1:79" s="3" customFormat="1" ht="16.5" x14ac:dyDescent="0.3">
      <c r="A548" s="21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</row>
    <row r="549" spans="1:79" ht="16.5" x14ac:dyDescent="0.3">
      <c r="B549" s="22" t="str">
        <f>IF(G549&lt;&gt;"",1+MAX($B$5:B548),"")</f>
        <v/>
      </c>
      <c r="C549" s="21"/>
      <c r="D549" s="23"/>
      <c r="E549" s="21"/>
      <c r="F549" s="21"/>
      <c r="G549" s="21"/>
      <c r="H549" s="21"/>
      <c r="I549" s="21"/>
      <c r="J549" s="21"/>
      <c r="K549" s="24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</row>
    <row r="550" spans="1:79" s="7" customFormat="1" ht="16.5" x14ac:dyDescent="0.3">
      <c r="A550"/>
      <c r="B550" s="22">
        <f>IF(G550&lt;&gt;"",1+MAX($B$5:B549),"")</f>
        <v>335</v>
      </c>
      <c r="D550" s="5" t="s">
        <v>439</v>
      </c>
      <c r="E550" s="8">
        <v>124</v>
      </c>
      <c r="F550" s="9">
        <v>0.1</v>
      </c>
      <c r="G550" s="8">
        <f t="shared" ref="G550:G554" si="104">E550*(1+F550)</f>
        <v>136.4</v>
      </c>
      <c r="H550" s="22" t="s">
        <v>21</v>
      </c>
      <c r="I550" s="18">
        <v>9.4</v>
      </c>
      <c r="J550" s="22">
        <f t="shared" ref="J550:J554" si="105">I550*G550</f>
        <v>1282.1600000000001</v>
      </c>
    </row>
    <row r="551" spans="1:79" s="7" customFormat="1" ht="16.5" x14ac:dyDescent="0.3">
      <c r="A551"/>
      <c r="B551" s="22">
        <f>IF(G551&lt;&gt;"",1+MAX($B$5:B550),"")</f>
        <v>336</v>
      </c>
      <c r="D551" s="5" t="s">
        <v>440</v>
      </c>
      <c r="E551" s="8">
        <v>3</v>
      </c>
      <c r="F551" s="9">
        <v>0</v>
      </c>
      <c r="G551" s="8">
        <f t="shared" si="104"/>
        <v>3</v>
      </c>
      <c r="H551" s="22" t="s">
        <v>22</v>
      </c>
      <c r="I551" s="18">
        <v>3210</v>
      </c>
      <c r="J551" s="22">
        <f t="shared" si="105"/>
        <v>9630</v>
      </c>
    </row>
    <row r="552" spans="1:79" s="7" customFormat="1" ht="24" x14ac:dyDescent="0.3">
      <c r="A552"/>
      <c r="B552" s="22">
        <f>IF(G552&lt;&gt;"",1+MAX($B$5:B551),"")</f>
        <v>337</v>
      </c>
      <c r="D552" s="5" t="s">
        <v>441</v>
      </c>
      <c r="E552" s="8">
        <v>2</v>
      </c>
      <c r="F552" s="9">
        <v>0</v>
      </c>
      <c r="G552" s="8">
        <f t="shared" si="104"/>
        <v>2</v>
      </c>
      <c r="H552" s="22" t="s">
        <v>22</v>
      </c>
      <c r="I552" s="18">
        <v>1890</v>
      </c>
      <c r="J552" s="22">
        <f t="shared" si="105"/>
        <v>3780</v>
      </c>
    </row>
    <row r="553" spans="1:79" s="7" customFormat="1" ht="16.5" x14ac:dyDescent="0.3">
      <c r="A553"/>
      <c r="B553" s="22">
        <f>IF(G553&lt;&gt;"",1+MAX($B$5:B552),"")</f>
        <v>338</v>
      </c>
      <c r="D553" s="5" t="s">
        <v>442</v>
      </c>
      <c r="E553" s="8">
        <v>1</v>
      </c>
      <c r="F553" s="9">
        <v>0</v>
      </c>
      <c r="G553" s="8">
        <f t="shared" si="104"/>
        <v>1</v>
      </c>
      <c r="H553" s="22" t="s">
        <v>22</v>
      </c>
      <c r="I553" s="18">
        <v>490</v>
      </c>
      <c r="J553" s="22">
        <f t="shared" si="105"/>
        <v>490</v>
      </c>
    </row>
    <row r="554" spans="1:79" s="7" customFormat="1" ht="16.5" x14ac:dyDescent="0.3">
      <c r="A554"/>
      <c r="B554" s="22">
        <f>IF(G554&lt;&gt;"",1+MAX($B$5:B553),"")</f>
        <v>339</v>
      </c>
      <c r="D554" s="5" t="s">
        <v>443</v>
      </c>
      <c r="E554" s="8">
        <v>1</v>
      </c>
      <c r="F554" s="9">
        <v>0</v>
      </c>
      <c r="G554" s="8">
        <f t="shared" si="104"/>
        <v>1</v>
      </c>
      <c r="H554" s="22" t="s">
        <v>22</v>
      </c>
      <c r="I554" s="18">
        <v>540</v>
      </c>
      <c r="J554" s="22">
        <f t="shared" si="105"/>
        <v>540</v>
      </c>
    </row>
    <row r="555" spans="1:79" ht="16.5" x14ac:dyDescent="0.3">
      <c r="B555" s="22" t="str">
        <f>IF(G555&lt;&gt;"",1+MAX($B$5:B554),"")</f>
        <v/>
      </c>
      <c r="C555" s="21"/>
      <c r="D555" s="23"/>
      <c r="E555" s="21"/>
      <c r="F555" s="21"/>
      <c r="G555" s="21"/>
      <c r="H555" s="21"/>
      <c r="I555" s="21"/>
      <c r="J555" s="21"/>
      <c r="K555" s="24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</row>
    <row r="556" spans="1:79" ht="16.5" x14ac:dyDescent="0.3">
      <c r="B556" s="25"/>
      <c r="C556" s="25"/>
      <c r="D556" s="26" t="s">
        <v>20</v>
      </c>
      <c r="E556" s="25"/>
      <c r="F556" s="25"/>
      <c r="G556" s="25"/>
      <c r="H556" s="25"/>
      <c r="I556" s="25"/>
      <c r="J556" s="25"/>
      <c r="K556" s="27">
        <f>SUM(J549:J555)</f>
        <v>15722.16</v>
      </c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</row>
    <row r="557" spans="1:79" ht="16.5" x14ac:dyDescent="0.3">
      <c r="B557" s="25"/>
      <c r="C557" s="25"/>
      <c r="D557" s="26"/>
      <c r="E557" s="25"/>
      <c r="F557" s="25"/>
      <c r="G557" s="25"/>
      <c r="H557" s="25"/>
      <c r="I557" s="25"/>
      <c r="J557" s="25"/>
      <c r="K557" s="2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</row>
    <row r="558" spans="1:79" ht="16.5" x14ac:dyDescent="0.3">
      <c r="B558" s="21"/>
      <c r="C558" s="21"/>
      <c r="D558" s="23"/>
      <c r="E558" s="21"/>
      <c r="F558" s="21"/>
      <c r="G558" s="21"/>
      <c r="H558" s="21"/>
      <c r="I558" s="21"/>
      <c r="J558" s="21"/>
      <c r="K558" s="24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</row>
    <row r="559" spans="1:79" s="7" customFormat="1" ht="16.5" x14ac:dyDescent="0.3">
      <c r="A559"/>
      <c r="B559" s="30"/>
      <c r="C559" s="30"/>
      <c r="D559" s="30"/>
      <c r="E559" s="30"/>
      <c r="F559" s="30"/>
      <c r="G559" s="30"/>
      <c r="H559" s="30"/>
      <c r="I559" s="30"/>
      <c r="J559" s="30"/>
      <c r="K559" s="30"/>
    </row>
    <row r="560" spans="1:79" ht="16.5" x14ac:dyDescent="0.3">
      <c r="B560" s="28" t="s">
        <v>24</v>
      </c>
      <c r="C560" s="28"/>
      <c r="D560" s="4"/>
      <c r="E560" s="12"/>
      <c r="F560" s="4"/>
      <c r="G560" s="4"/>
      <c r="H560" s="4"/>
      <c r="I560" s="4"/>
      <c r="J560" s="4"/>
      <c r="K560" s="32">
        <f>SUM(K11:K558)</f>
        <v>2110423.4460400003</v>
      </c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</row>
    <row r="561" spans="2:79" ht="16.5" x14ac:dyDescent="0.3">
      <c r="B561" s="28" t="s">
        <v>25</v>
      </c>
      <c r="C561" s="28"/>
      <c r="D561" s="4"/>
      <c r="E561" s="13">
        <v>7.0000000000000007E-2</v>
      </c>
      <c r="F561" s="4"/>
      <c r="G561" s="4"/>
      <c r="H561" s="4"/>
      <c r="I561" s="4"/>
      <c r="J561" s="4"/>
      <c r="K561" s="14">
        <f>K560*E561</f>
        <v>147729.64122280004</v>
      </c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</row>
    <row r="562" spans="2:79" ht="16.5" x14ac:dyDescent="0.3">
      <c r="B562" s="28" t="s">
        <v>26</v>
      </c>
      <c r="C562" s="28"/>
      <c r="D562" s="4"/>
      <c r="E562" s="13">
        <v>0.04</v>
      </c>
      <c r="F562" s="4"/>
      <c r="G562" s="4"/>
      <c r="H562" s="4"/>
      <c r="I562" s="4"/>
      <c r="J562" s="4"/>
      <c r="K562" s="14">
        <f>K560*E562</f>
        <v>84416.937841600011</v>
      </c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</row>
    <row r="563" spans="2:79" ht="16.5" x14ac:dyDescent="0.3">
      <c r="B563" s="28" t="s">
        <v>30</v>
      </c>
      <c r="C563" s="28"/>
      <c r="D563" s="4"/>
      <c r="E563" s="13">
        <v>0.1</v>
      </c>
      <c r="F563" s="4"/>
      <c r="G563" s="4"/>
      <c r="H563" s="4"/>
      <c r="I563" s="4"/>
      <c r="J563" s="4"/>
      <c r="K563" s="14">
        <f>(K560*E563)</f>
        <v>211042.34460400004</v>
      </c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</row>
    <row r="564" spans="2:79" ht="16.5" x14ac:dyDescent="0.3">
      <c r="B564" s="28" t="s">
        <v>27</v>
      </c>
      <c r="C564" s="28"/>
      <c r="D564" s="4"/>
      <c r="E564" s="13">
        <v>0.04</v>
      </c>
      <c r="F564" s="4"/>
      <c r="G564" s="4"/>
      <c r="H564" s="4"/>
      <c r="I564" s="4"/>
      <c r="J564" s="4"/>
      <c r="K564" s="14">
        <f>K560*E564</f>
        <v>84416.937841600011</v>
      </c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</row>
    <row r="565" spans="2:79" ht="16.5" x14ac:dyDescent="0.3">
      <c r="B565" s="28" t="s">
        <v>28</v>
      </c>
      <c r="C565" s="28"/>
      <c r="D565" s="4"/>
      <c r="E565" s="12"/>
      <c r="F565" s="4"/>
      <c r="G565" s="4"/>
      <c r="H565" s="4"/>
      <c r="I565" s="4"/>
      <c r="J565" s="4"/>
      <c r="K565" s="32">
        <f>SUM(K560:K564)</f>
        <v>2638029.30755</v>
      </c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</row>
  </sheetData>
  <mergeCells count="124">
    <mergeCell ref="B556:C557"/>
    <mergeCell ref="D556:D557"/>
    <mergeCell ref="E556:J557"/>
    <mergeCell ref="K556:K557"/>
    <mergeCell ref="B544:C545"/>
    <mergeCell ref="D544:D545"/>
    <mergeCell ref="E544:J545"/>
    <mergeCell ref="K544:K545"/>
    <mergeCell ref="B547:C548"/>
    <mergeCell ref="D547:K548"/>
    <mergeCell ref="B516:C517"/>
    <mergeCell ref="D516:D517"/>
    <mergeCell ref="E516:J517"/>
    <mergeCell ref="K516:K517"/>
    <mergeCell ref="B519:C520"/>
    <mergeCell ref="D519:K520"/>
    <mergeCell ref="B507:C508"/>
    <mergeCell ref="D507:D508"/>
    <mergeCell ref="E507:J508"/>
    <mergeCell ref="K507:K508"/>
    <mergeCell ref="B510:C511"/>
    <mergeCell ref="D510:K511"/>
    <mergeCell ref="B388:C389"/>
    <mergeCell ref="D388:D389"/>
    <mergeCell ref="E388:J389"/>
    <mergeCell ref="K388:K389"/>
    <mergeCell ref="B486:C487"/>
    <mergeCell ref="D486:K487"/>
    <mergeCell ref="B340:C341"/>
    <mergeCell ref="D340:D341"/>
    <mergeCell ref="E340:J341"/>
    <mergeCell ref="K340:K341"/>
    <mergeCell ref="B343:C344"/>
    <mergeCell ref="D343:K344"/>
    <mergeCell ref="B325:C326"/>
    <mergeCell ref="D325:D326"/>
    <mergeCell ref="E325:J326"/>
    <mergeCell ref="K325:K326"/>
    <mergeCell ref="B328:C329"/>
    <mergeCell ref="D328:K329"/>
    <mergeCell ref="K66:K67"/>
    <mergeCell ref="B69:C70"/>
    <mergeCell ref="D69:K70"/>
    <mergeCell ref="B92:C93"/>
    <mergeCell ref="D92:D93"/>
    <mergeCell ref="E92:J93"/>
    <mergeCell ref="K92:K93"/>
    <mergeCell ref="E2:K2"/>
    <mergeCell ref="E3:K4"/>
    <mergeCell ref="E5:K6"/>
    <mergeCell ref="B2:D2"/>
    <mergeCell ref="A2:A6"/>
    <mergeCell ref="A9:A10"/>
    <mergeCell ref="B563:C563"/>
    <mergeCell ref="B23:K23"/>
    <mergeCell ref="B559:K559"/>
    <mergeCell ref="B560:C560"/>
    <mergeCell ref="B561:C561"/>
    <mergeCell ref="B562:C562"/>
    <mergeCell ref="B483:C484"/>
    <mergeCell ref="D483:D484"/>
    <mergeCell ref="B190:C191"/>
    <mergeCell ref="D190:K191"/>
    <mergeCell ref="B215:C216"/>
    <mergeCell ref="D215:K216"/>
    <mergeCell ref="B59:C60"/>
    <mergeCell ref="B564:C564"/>
    <mergeCell ref="B565:C565"/>
    <mergeCell ref="E483:J484"/>
    <mergeCell ref="K483:K484"/>
    <mergeCell ref="B3:D4"/>
    <mergeCell ref="B5:D6"/>
    <mergeCell ref="B9:C10"/>
    <mergeCell ref="D9:K10"/>
    <mergeCell ref="D21:D22"/>
    <mergeCell ref="K21:K22"/>
    <mergeCell ref="E21:J22"/>
    <mergeCell ref="B21:C22"/>
    <mergeCell ref="B25:C26"/>
    <mergeCell ref="D25:K26"/>
    <mergeCell ref="B95:C96"/>
    <mergeCell ref="D95:K96"/>
    <mergeCell ref="B391:C392"/>
    <mergeCell ref="D391:K392"/>
    <mergeCell ref="B243:C244"/>
    <mergeCell ref="D243:K244"/>
    <mergeCell ref="B281:C282"/>
    <mergeCell ref="D281:D282"/>
    <mergeCell ref="E281:J282"/>
    <mergeCell ref="K281:K282"/>
    <mergeCell ref="B284:C285"/>
    <mergeCell ref="D284:K285"/>
    <mergeCell ref="B301:C302"/>
    <mergeCell ref="D301:D302"/>
    <mergeCell ref="E301:J302"/>
    <mergeCell ref="K301:K302"/>
    <mergeCell ref="B304:C305"/>
    <mergeCell ref="D304:K305"/>
    <mergeCell ref="B433:C434"/>
    <mergeCell ref="D433:K434"/>
    <mergeCell ref="B430:C431"/>
    <mergeCell ref="D430:D431"/>
    <mergeCell ref="E430:J431"/>
    <mergeCell ref="K430:K431"/>
    <mergeCell ref="K240:K241"/>
    <mergeCell ref="B212:C213"/>
    <mergeCell ref="D212:D213"/>
    <mergeCell ref="E212:J213"/>
    <mergeCell ref="K212:K213"/>
    <mergeCell ref="B240:C241"/>
    <mergeCell ref="D240:D241"/>
    <mergeCell ref="E240:J241"/>
    <mergeCell ref="B187:C188"/>
    <mergeCell ref="D187:D188"/>
    <mergeCell ref="E187:J188"/>
    <mergeCell ref="K187:K188"/>
    <mergeCell ref="B56:C57"/>
    <mergeCell ref="D56:D57"/>
    <mergeCell ref="E56:J57"/>
    <mergeCell ref="K56:K57"/>
    <mergeCell ref="D59:K60"/>
    <mergeCell ref="B66:C67"/>
    <mergeCell ref="D66:D67"/>
    <mergeCell ref="E66:J6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ESTIMATE</vt:lpstr>
      <vt:lpstr>'DETAILED ESTIMATE'!Print_Area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Qamar u zman</dc:creator>
  <cp:lastModifiedBy>DELL E5540</cp:lastModifiedBy>
  <cp:lastPrinted>2018-08-02T21:19:47Z</cp:lastPrinted>
  <dcterms:created xsi:type="dcterms:W3CDTF">2018-08-02T18:30:31Z</dcterms:created>
  <dcterms:modified xsi:type="dcterms:W3CDTF">2018-11-20T22:55:10Z</dcterms:modified>
</cp:coreProperties>
</file>